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DA1FEA8F-EE58-4E02-90D7-1960AE1D0E34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<sst xmlns="http://schemas.openxmlformats.org/spreadsheetml/2006/main" count="7175" uniqueCount="3803">
  <si>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</si>
  <si>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</si>
  <si>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</si>
  <si>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</si>
  <si>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</si>
  <si>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</si>
  <si>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</si>
  <si>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</si>
  <si>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</si>
  <si>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</si>
  <si>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</si>
  <si>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</si>
  <si>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</si>
  <si>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</si>
  <si>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</si>
  <si>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</si>
  <si>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</si>
  <si>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</si>
  <si>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</si>
  <si>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</si>
  <si>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</si>
  <si>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</si>
  <si>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</si>
  <si>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</si>
  <si>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</si>
  <si>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</si>
  <si>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</si>
  <si>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</si>
  <si>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</si>
  <si>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</si>
  <si>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</si>
  <si>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</si>
  <si>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</si>
  <si>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</si>
  <si>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</si>
  <si>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</si>
  <si>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</si>
  <si>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</si>
  <si>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</si>
  <si>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</si>
  <si>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</si>
  <si>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</si>
  <si>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</si>
  <si>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</si>
  <si>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</si>
  <si>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</si>
  <si>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</si>
  <si>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</si>
  <si>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</si>
  <si>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</si>
  <si>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</si>
  <si>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</si>
  <si>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</si>
  <si>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</si>
  <si>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</si>
  <si>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</si>
  <si>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</si>
  <si>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</si>
  <si>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</si>
  <si>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</si>
  <si>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</si>
  <si>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</si>
  <si>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</si>
  <si>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</si>
  <si>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</si>
  <si>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</si>
  <si>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</si>
  <si>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</si>
  <si>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</si>
  <si>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</si>
  <si>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</si>
  <si>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</si>
  <si>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</si>
  <si>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</si>
  <si>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</si>
  <si>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</si>
  <si>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</si>
  <si>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</si>
  <si>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</si>
  <si>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</si>
  <si>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</si>
  <si>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</si>
  <si>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</si>
  <si>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</si>
  <si>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</si>
  <si>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</si>
  <si>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</si>
  <si>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</si>
  <si>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</si>
  <si>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</si>
  <si>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</si>
  <si>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</si>
  <si>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</si>
  <si>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</si>
  <si>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</si>
  <si>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</si>
  <si>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</si>
  <si>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</si>
  <si>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</si>
  <si>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</si>
  <si>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</si>
  <si>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</si>
  <si>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</si>
  <si>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</si>
  <si>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</si>
  <si>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</si>
  <si>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</si>
  <si>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</si>
  <si>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</si>
  <si>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</si>
  <si>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</si>
  <si>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</si>
  <si>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</si>
  <si>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</si>
  <si>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</si>
  <si>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</si>
  <si>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</si>
  <si>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</si>
  <si>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</si>
  <si>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</si>
  <si>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</si>
  <si>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</si>
  <si>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</si>
  <si>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</si>
  <si>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</si>
  <si>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</si>
  <si>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</si>
  <si>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</si>
  <si>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</si>
  <si>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</si>
  <si>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</si>
  <si>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</si>
  <si>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</si>
  <si>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</si>
  <si>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</si>
  <si>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</si>
  <si>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</si>
  <si>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</si>
  <si>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</si>
  <si>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</si>
  <si>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</si>
  <si>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</si>
  <si>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</si>
  <si>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</si>
  <si>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</si>
  <si>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</si>
  <si>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</si>
  <si>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</si>
  <si>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</si>
  <si>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</si>
  <si>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</si>
  <si>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</si>
  <si>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</si>
  <si>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</si>
  <si>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</si>
  <si>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</si>
  <si>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</si>
  <si>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</si>
  <si>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</si>
  <si>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</si>
  <si>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</si>
  <si>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</si>
  <si>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</si>
  <si>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</si>
  <si>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</si>
  <si>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</si>
  <si>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</si>
  <si>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</si>
  <si>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</si>
  <si>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</si>
  <si>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</si>
  <si>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</si>
  <si>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</si>
  <si>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</si>
  <si>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</si>
  <si>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</si>
  <si>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</si>
  <si>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</si>
  <si>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</si>
  <si>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</si>
  <si>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</si>
  <si>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</si>
  <si>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</si>
  <si>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</si>
  <si>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</si>
  <si>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</si>
  <si>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</si>
  <si>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</si>
  <si>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</si>
  <si>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</si>
  <si>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</si>
  <si>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</si>
  <si>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</si>
  <si>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</si>
  <si>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</si>
  <si>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</si>
  <si>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</si>
  <si>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</si>
  <si>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</si>
  <si>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</si>
  <si>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</si>
  <si>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</si>
  <si>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</si>
  <si>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</si>
  <si>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</si>
  <si>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</si>
  <si>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</si>
  <si>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</si>
  <si>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</si>
  <si>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</si>
  <si>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</si>
  <si>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</si>
  <si>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</si>
  <si>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</si>
  <si>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</si>
  <si>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</si>
  <si>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</si>
  <si>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</si>
  <si>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</si>
  <si>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</si>
  <si>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</si>
  <si>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</si>
  <si>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</si>
  <si>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</si>
  <si>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</si>
  <si>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</si>
  <si>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</si>
  <si>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</si>
  <si>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</si>
  <si>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</si>
  <si>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</si>
  <si>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</si>
  <si>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</si>
  <si>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</si>
  <si>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</si>
  <si>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</si>
  <si>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</si>
  <si>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</si>
  <si>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</si>
  <si>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</si>
  <si>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</si>
  <si>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</si>
  <si>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</si>
  <si>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</si>
  <si>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</si>
  <si>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</si>
  <si>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</si>
  <si>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</si>
  <si>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</si>
  <si>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</si>
  <si>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</si>
  <si>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</si>
  <si>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</si>
  <si>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</si>
  <si>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</si>
  <si>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</si>
  <si>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</si>
  <si>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</si>
  <si>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</si>
  <si>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</si>
  <si>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</si>
  <si>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</si>
  <si>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</si>
  <si>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</si>
  <si>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</si>
  <si>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</si>
  <si>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</si>
  <si>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</si>
  <si>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</si>
  <si>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</si>
  <si>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</si>
  <si>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</si>
  <si>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</si>
  <si>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</si>
  <si>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</si>
  <si>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</si>
  <si>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</si>
  <si>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</si>
  <si>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</si>
  <si>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</si>
  <si>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</si>
  <si>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</si>
  <si>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</si>
  <si>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</si>
  <si>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</si>
  <si>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</si>
  <si>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</si>
  <si>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</si>
  <si>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</si>
  <si>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</si>
  <si>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</si>
  <si>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</si>
  <si>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</si>
  <si>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</si>
  <si>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</si>
  <si>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</si>
  <si>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</si>
  <si>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</si>
  <si>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</si>
  <si>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</si>
  <si>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</si>
  <si>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</si>
  <si>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</si>
  <si>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</si>
  <si>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</si>
  <si>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</si>
  <si>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</si>
  <si>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</si>
  <si>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</si>
  <si>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</si>
  <si>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</si>
  <si>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</si>
  <si>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</si>
  <si>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</si>
  <si>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</si>
  <si>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</si>
  <si>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</si>
  <si>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</si>
  <si>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</si>
  <si>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</si>
  <si>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</si>
  <si>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</si>
  <si>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</si>
  <si>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</si>
  <si>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</si>
  <si>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</si>
  <si>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</si>
  <si>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</si>
  <si>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</si>
  <si>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</si>
  <si>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</si>
  <si>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</si>
  <si>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</si>
  <si>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</si>
  <si>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</si>
  <si>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</si>
  <si>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</si>
  <si>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</si>
  <si>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</si>
  <si>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</si>
  <si>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</si>
  <si>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</si>
  <si>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</si>
  <si>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</si>
  <si>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</si>
  <si>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</si>
  <si>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</si>
  <si>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</si>
  <si>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</si>
  <si>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</si>
  <si>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</si>
  <si>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</si>
  <si>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</si>
  <si>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</si>
  <si>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</si>
  <si>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</si>
  <si>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</si>
  <si>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</si>
  <si>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</si>
  <si>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</si>
  <si>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</si>
  <si>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</si>
  <si>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</si>
  <si>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</si>
  <si>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</si>
  <si>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</si>
  <si>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</si>
  <si>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</si>
  <si>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</si>
  <si>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</si>
  <si>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</si>
  <si>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</si>
  <si>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</si>
  <si>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</si>
  <si>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</si>
  <si>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</si>
  <si>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</si>
  <si>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</si>
  <si>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</si>
  <si>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</si>
  <si>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</si>
  <si>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</si>
  <si>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</si>
  <si>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</si>
  <si>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</si>
  <si>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</si>
  <si>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</si>
  <si>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</si>
  <si>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</si>
  <si>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</si>
  <si>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</si>
  <si>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</si>
  <si>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</si>
  <si>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</si>
  <si>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</si>
  <si>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</si>
  <si>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</si>
  <si>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</si>
  <si>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</si>
  <si>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</si>
  <si>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</si>
  <si>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</si>
  <si>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</si>
  <si>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</si>
  <si>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</si>
  <si>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</si>
  <si>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</si>
  <si>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</si>
  <si>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</si>
  <si>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</si>
  <si>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</si>
  <si>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</si>
  <si>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</si>
  <si>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</si>
  <si>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</si>
  <si>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</si>
  <si>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</si>
  <si>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</si>
  <si>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</si>
  <si>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</si>
  <si>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</si>
  <si>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</si>
  <si>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</si>
  <si>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</si>
  <si>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</si>
  <si>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</si>
  <si>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</si>
  <si>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</si>
  <si>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</si>
  <si>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</si>
  <si>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</si>
  <si>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</si>
  <si>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</si>
  <si>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</si>
  <si>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</si>
  <si>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</si>
  <si>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</si>
  <si>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</si>
  <si>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</si>
  <si>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</si>
  <si>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</si>
  <si>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</si>
  <si>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</si>
  <si>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</si>
  <si>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</si>
  <si>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</si>
  <si>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</si>
  <si>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</si>
  <si>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</si>
  <si>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</si>
  <si>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</si>
  <si>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</si>
  <si>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</si>
  <si>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</si>
  <si>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</si>
  <si>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</si>
  <si>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</si>
  <si>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</si>
  <si>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</si>
  <si>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</si>
  <si>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</si>
  <si>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</si>
  <si>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</si>
  <si>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</si>
  <si>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</si>
  <si>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</si>
  <si>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</si>
  <si>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</si>
  <si>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</si>
  <si>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</si>
  <si>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</si>
  <si>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</si>
  <si>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</si>
  <si>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</si>
  <si>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</si>
  <si>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</si>
  <si>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</si>
  <si>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</si>
  <si>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</si>
  <si>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</si>
  <si>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</si>
  <si>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</si>
  <si>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</si>
  <si>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</si>
  <si>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</si>
  <si>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</si>
  <si>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</si>
  <si>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</si>
  <si>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</si>
  <si>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</si>
  <si>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</si>
  <si>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</si>
  <si>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</si>
  <si>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</si>
  <si>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</si>
  <si>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</si>
  <si>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</si>
  <si>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</si>
  <si>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</si>
  <si>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</si>
  <si>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</si>
  <si>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</si>
  <si>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</si>
  <si>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</si>
  <si>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</si>
  <si>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</si>
  <si>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</si>
  <si>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</si>
  <si>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</si>
  <si>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</si>
  <si>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</si>
  <si>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</si>
  <si>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</si>
  <si>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</si>
  <si>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</si>
  <si>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</si>
  <si>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</si>
  <si>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</si>
  <si>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</si>
  <si>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</si>
  <si>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</si>
  <si>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</si>
  <si>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</si>
  <si>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</si>
  <si>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</si>
  <si>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</si>
  <si>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</si>
  <si>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</si>
  <si>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</si>
  <si>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</si>
  <si>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</si>
  <si>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</si>
  <si>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</si>
  <si>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</si>
  <si>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</si>
  <si>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</si>
  <si>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</si>
  <si>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</si>
  <si>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</si>
  <si>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</si>
  <si>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</si>
  <si>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</si>
  <si>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</si>
  <si>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</si>
  <si>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</si>
  <si>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</si>
  <si>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</si>
  <si>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</si>
  <si>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</si>
  <si>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</si>
  <si>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</si>
  <si>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</si>
  <si>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</si>
  <si>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</si>
  <si>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</si>
  <si>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</si>
  <si>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</si>
  <si>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</si>
  <si>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</si>
  <si>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</si>
  <si>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</si>
  <si>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</si>
  <si>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</si>
  <si>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</si>
  <si>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</si>
  <si>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</si>
  <si>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</si>
  <si>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</si>
  <si>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</si>
  <si>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</si>
  <si>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</si>
  <si>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</si>
  <si>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</si>
  <si>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</si>
  <si>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</si>
  <si>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</si>
  <si>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</si>
  <si>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</si>
  <si>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</si>
  <si>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</si>
  <si>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</si>
  <si>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</si>
  <si>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</si>
  <si>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</si>
  <si>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</si>
  <si>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</si>
  <si>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</si>
  <si>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</si>
  <si>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</si>
  <si>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</si>
  <si>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</si>
  <si>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</si>
  <si>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</si>
  <si>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</si>
  <si>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</si>
  <si>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</si>
  <si>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</si>
  <si>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</si>
  <si>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</si>
  <si>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</si>
  <si>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</si>
  <si>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</si>
  <si>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</si>
  <si>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</si>
  <si>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</si>
  <si>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</si>
  <si>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</si>
  <si>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</si>
  <si>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</si>
  <si>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</si>
  <si>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</si>
  <si>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</si>
  <si>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</si>
  <si>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</si>
  <si>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</si>
  <si>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</si>
  <si>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</si>
  <si>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</si>
  <si>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</si>
  <si>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</si>
  <si>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</si>
  <si>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</si>
  <si>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</si>
  <si>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</si>
  <si>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</si>
  <si>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</si>
  <si>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</si>
  <si>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</si>
  <si>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</si>
  <si>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</si>
  <si>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</si>
  <si>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</si>
  <si>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</si>
  <si>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</si>
  <si>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</si>
  <si>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</si>
  <si>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</si>
  <si>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</si>
  <si>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</si>
  <si>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</si>
  <si>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</si>
  <si>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</si>
  <si>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</si>
  <si>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</si>
  <si>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</si>
  <si>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</si>
  <si>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</si>
  <si>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</si>
  <si>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</si>
  <si>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</si>
  <si>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</si>
  <si>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</si>
  <si>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</si>
  <si>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</si>
  <si>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</si>
  <si>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</si>
  <si>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</si>
  <si>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</si>
  <si>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</si>
  <si>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</si>
  <si>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</si>
  <si>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</si>
  <si>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</si>
  <si>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</si>
  <si>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</si>
  <si>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</si>
  <si>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</si>
  <si>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</si>
  <si>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</si>
  <si>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</si>
  <si>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</si>
  <si>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</si>
  <si>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</si>
  <si>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</si>
  <si>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</si>
  <si>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</si>
  <si>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</si>
  <si>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</si>
  <si>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</si>
  <si>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</si>
  <si>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</si>
  <si>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</si>
  <si>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</si>
  <si>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</si>
  <si>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</si>
  <si>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</si>
  <si>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</si>
  <si>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</si>
  <si>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</si>
  <si>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</si>
  <si>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</si>
  <si>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</si>
  <si>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</si>
  <si>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</si>
  <si>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</si>
  <si>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</si>
  <si>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</si>
  <si>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</si>
  <si>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</si>
  <si>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</si>
  <si>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</si>
  <si>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</si>
  <si>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</si>
  <si>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</si>
  <si>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</si>
  <si>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</si>
  <si>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</si>
  <si>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</si>
  <si>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</si>
  <si>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</si>
  <si>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</si>
  <si>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</si>
  <si>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</si>
  <si>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</si>
  <si>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</si>
  <si>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</si>
  <si>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</si>
  <si>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</si>
  <si>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</si>
  <si>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</si>
  <si>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</si>
  <si>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</si>
  <si>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</si>
  <si>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</si>
  <si>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</si>
  <si>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</si>
  <si>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</si>
  <si>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</si>
  <si>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</si>
  <si>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</si>
  <si>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</si>
  <si>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</si>
  <si>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</si>
  <si>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</si>
  <si>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</si>
  <si>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</si>
  <si>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</si>
  <si>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</si>
  <si>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</si>
  <si>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</si>
  <si>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</si>
  <si>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</si>
  <si>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</si>
  <si>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</si>
  <si>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</si>
  <si>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</si>
  <si>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</si>
  <si>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</si>
  <si>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</si>
  <si>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</si>
  <si>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</si>
  <si>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</si>
  <si>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</si>
  <si>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</si>
  <si>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</si>
  <si>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</si>
  <si>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</si>
  <si>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</si>
  <si>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</si>
  <si>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</si>
  <si>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</si>
  <si>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</si>
  <si>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</si>
  <si>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</si>
  <si>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</si>
  <si>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</si>
  <si>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</si>
  <si>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</si>
  <si>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</si>
  <si>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</si>
  <si>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</si>
  <si>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</si>
  <si>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</si>
  <si>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</si>
  <si>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</si>
  <si>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</si>
  <si>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</si>
  <si>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</si>
  <si>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</si>
  <si>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</si>
  <si>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</si>
  <si>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</si>
  <si>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</si>
  <si>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</si>
  <si>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</si>
  <si>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</si>
  <si>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</si>
  <si>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</si>
  <si>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</si>
  <si>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</si>
  <si>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</si>
  <si>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</si>
  <si>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</si>
  <si>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</si>
  <si>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</si>
  <si>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</si>
  <si>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</si>
  <si>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</si>
  <si>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</si>
  <si>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</si>
  <si>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</si>
  <si>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</si>
  <si>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</si>
  <si>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</si>
  <si>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</si>
  <si>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</si>
  <si>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</si>
  <si>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</si>
  <si>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</si>
  <si>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</si>
  <si>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</si>
  <si>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</si>
  <si>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</si>
  <si>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</si>
  <si>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</si>
  <si>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</si>
  <si>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</si>
  <si>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</si>
  <si>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</si>
  <si>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</si>
  <si>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</si>
  <si>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</si>
  <si>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</si>
  <si>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</si>
  <si>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</si>
  <si>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</si>
  <si>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</si>
  <si>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</si>
  <si>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</si>
  <si>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</si>
  <si>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</si>
  <si>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</si>
  <si>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</si>
  <si>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</si>
  <si>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</si>
  <si>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</si>
  <si>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</si>
  <si>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</si>
  <si>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</si>
  <si>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</si>
  <si>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</si>
  <si>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</si>
  <si>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</si>
  <si>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</si>
  <si>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</si>
  <si>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</si>
  <si>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</si>
  <si>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</si>
  <si>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</si>
  <si>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</si>
  <si>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</si>
  <si>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</si>
  <si>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</si>
  <si>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</si>
  <si>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</si>
  <si>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</si>
  <si>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</si>
  <si>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</si>
  <si>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</si>
  <si>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</si>
  <si>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</si>
  <si>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</si>
  <si>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</si>
  <si>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</si>
  <si>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</si>
  <si>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</si>
  <si>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</si>
  <si>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</si>
  <si>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</si>
  <si>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</si>
  <si>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</si>
  <si>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</si>
  <si>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</si>
  <si>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</si>
  <si>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</si>
  <si>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</si>
  <si>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</si>
  <si>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</si>
  <si>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</si>
  <si>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</si>
  <si>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</si>
  <si>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</si>
  <si>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</si>
  <si>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</si>
  <si>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</si>
  <si>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</si>
  <si>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</si>
  <si>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</si>
  <si>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</si>
  <si>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</si>
  <si>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</si>
  <si>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</si>
  <si>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</si>
  <si>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</si>
  <si>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</si>
  <si>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</si>
  <si>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</si>
  <si>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</si>
  <si>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</si>
  <si>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</si>
  <si>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</si>
  <si>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</si>
  <si>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</si>
  <si>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</si>
  <si>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</si>
  <si>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</si>
  <si>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</si>
  <si>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</si>
  <si>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</si>
  <si>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</si>
  <si>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</si>
  <si>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</si>
  <si>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</si>
  <si>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</si>
  <si>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</si>
  <si>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</si>
  <si>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</si>
  <si>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</si>
  <si>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</si>
  <si>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</si>
  <si>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</si>
  <si>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</si>
  <si>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</si>
  <si>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</si>
  <si>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</si>
  <si>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</si>
  <si>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</si>
  <si>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</si>
  <si>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</si>
  <si>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</si>
  <si>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</si>
  <si>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</si>
  <si>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</si>
  <si>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</si>
  <si>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</si>
  <si>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</si>
  <si>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</si>
  <si>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</si>
  <si>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</si>
  <si>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</si>
  <si>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</si>
  <si>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</si>
  <si>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</si>
  <si>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</si>
  <si>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</si>
  <si>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</si>
  <si>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</si>
  <si>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</si>
  <si>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</si>
  <si>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</si>
  <si>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</si>
  <si>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</si>
  <si>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</si>
  <si>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</si>
  <si>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</si>
  <si>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</si>
  <si>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</si>
  <si>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</si>
  <si>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</si>
  <si>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</si>
  <si>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</si>
  <si>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</si>
  <si>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</si>
  <si>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</si>
  <si>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</si>
  <si>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</si>
  <si>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</si>
  <si>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</si>
  <si>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</si>
  <si>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</si>
  <si>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</si>
  <si>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</si>
  <si>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</si>
  <si>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</si>
  <si>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</si>
  <si>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</si>
  <si>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</si>
  <si>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</si>
  <si>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</si>
  <si>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</si>
  <si>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</si>
  <si>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</si>
  <si>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</si>
  <si>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</si>
  <si>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</si>
  <si>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</si>
  <si>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</si>
  <si>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</si>
  <si>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</si>
  <si>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</si>
  <si>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</si>
  <si>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</si>
  <si>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</si>
  <si>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</si>
  <si>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</si>
  <si>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</si>
  <si>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</si>
  <si>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</si>
  <si>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</si>
  <si>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</si>
  <si>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</si>
  <si>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</si>
  <si>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</si>
  <si>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</si>
  <si>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</si>
  <si>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</si>
  <si>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</si>
  <si>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</si>
  <si>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</si>
  <si>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</si>
  <si>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</si>
  <si>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</si>
  <si>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</si>
  <si>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</si>
  <si>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</si>
  <si>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</si>
  <si>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</si>
  <si>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</si>
  <si>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</si>
  <si>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</si>
  <si>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</si>
  <si>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</si>
  <si>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</si>
  <si>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</si>
  <si>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</si>
  <si>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</si>
  <si>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</si>
  <si>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</si>
  <si>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</si>
  <si>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</si>
  <si>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</si>
  <si>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</si>
  <si>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</si>
  <si>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</si>
  <si>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</si>
  <si>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</si>
  <si>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</si>
  <si>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</si>
  <si>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</si>
  <si>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</si>
  <si>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</si>
  <si>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</si>
  <si>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</si>
  <si>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</si>
  <si>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</si>
  <si>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</si>
  <si>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</si>
  <si>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</si>
  <si>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</si>
  <si>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</si>
  <si>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</si>
  <si>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</si>
  <si>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</si>
  <si>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</si>
  <si>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</si>
  <si>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</si>
  <si>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</si>
  <si>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</si>
  <si>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</si>
  <si>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</si>
  <si>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</si>
  <si>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</si>
  <si>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</si>
  <si>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</si>
  <si>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</si>
  <si>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</si>
  <si>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</si>
  <si>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</si>
  <si>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</si>
  <si>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</si>
  <si>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</si>
  <si>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</si>
  <si>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</si>
  <si>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</si>
  <si>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</si>
  <si>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</si>
  <si>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</si>
  <si>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</si>
  <si>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</si>
  <si>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</si>
  <si>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</si>
  <si>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</si>
  <si>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</si>
  <si>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</si>
  <si>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</si>
  <si>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</si>
  <si>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</si>
  <si>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</si>
  <si>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</si>
  <si>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</si>
  <si>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</si>
  <si>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</si>
  <si>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</si>
  <si>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</si>
  <si>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</si>
  <si>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</si>
  <si>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</si>
  <si>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</si>
  <si>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</si>
  <si>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</si>
  <si>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</si>
  <si>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</si>
  <si>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</si>
  <si>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</si>
  <si>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</si>
  <si>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</si>
  <si>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</si>
  <si>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</si>
  <si>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</si>
  <si>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</si>
  <si>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</si>
  <si>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</si>
  <si>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</si>
  <si>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</si>
  <si>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</si>
  <si>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</si>
  <si>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</si>
  <si>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</si>
  <si>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</si>
  <si>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</si>
  <si>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</si>
  <si>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</si>
  <si>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</si>
  <si>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</si>
  <si>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</si>
  <si>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</si>
  <si>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</si>
  <si>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</si>
  <si>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</si>
  <si>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</si>
  <si>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</si>
  <si>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</si>
  <si>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</si>
  <si>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</si>
  <si>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</si>
  <si>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</si>
  <si>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</si>
  <si>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</si>
  <si>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</si>
  <si>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</si>
  <si>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</si>
  <si>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</si>
  <si>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</si>
  <si>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</si>
  <si>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</si>
  <si>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</si>
  <si>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</si>
  <si>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</si>
  <si>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</si>
  <si>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</si>
  <si>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</si>
  <si>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</si>
  <si>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</si>
  <si>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</si>
  <si>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</si>
  <si>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</si>
  <si>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</si>
  <si>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</si>
  <si>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</si>
  <si>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</si>
  <si>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</si>
  <si>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</si>
  <si>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</si>
  <si>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</si>
  <si>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</si>
  <si>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</si>
  <si>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</si>
  <si>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</si>
  <si>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</si>
  <si>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</si>
  <si>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</si>
  <si>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</si>
  <si>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</si>
  <si>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</si>
  <si>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</si>
  <si>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</si>
  <si>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</si>
  <si>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</si>
  <si>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</si>
  <si>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</si>
  <si>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</si>
  <si>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</si>
  <si>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</si>
  <si>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</si>
  <si>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</si>
  <si>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</si>
  <si>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</si>
  <si>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</si>
  <si>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</si>
  <si>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</si>
  <si>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</si>
  <si>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</si>
  <si>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</si>
  <si>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</si>
  <si>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</si>
  <si>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</si>
  <si>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</si>
  <si>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</si>
  <si>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</si>
  <si>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</si>
  <si>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</si>
  <si>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</si>
  <si>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</si>
  <si>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</si>
  <si>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</si>
  <si>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</si>
  <si>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</si>
  <si>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</si>
  <si>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</si>
  <si>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</si>
  <si>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</si>
  <si>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</si>
  <si>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</si>
  <si>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</si>
  <si>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</si>
  <si>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</si>
  <si>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</si>
  <si>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</si>
  <si>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</si>
  <si>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</si>
  <si>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</si>
  <si>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</si>
  <si>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</si>
  <si>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</si>
  <si>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</si>
  <si>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</si>
  <si>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</si>
  <si>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</si>
  <si>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</si>
  <si>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</si>
  <si>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</si>
  <si>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</si>
  <si>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</si>
  <si>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</si>
  <si>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</si>
  <si>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</si>
  <si>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</si>
  <si>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</si>
  <si>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</si>
  <si>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</si>
  <si>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</si>
  <si>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</si>
  <si>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</si>
  <si>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</si>
  <si>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</si>
  <si>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</si>
  <si>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</si>
  <si>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</si>
  <si>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</si>
  <si>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</si>
  <si>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</si>
  <si>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</si>
  <si>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</si>
  <si>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</si>
  <si>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</si>
  <si>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</si>
  <si>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</si>
  <si>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</si>
  <si>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</si>
  <si>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</si>
  <si>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</si>
  <si>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</si>
  <si>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</si>
  <si>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</si>
  <si>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</si>
  <si>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</si>
  <si>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</si>
  <si>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</si>
  <si>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</si>
  <si>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</si>
  <si>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</si>
  <si>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</si>
  <si>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</si>
  <si>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</si>
  <si>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</si>
  <si>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</si>
  <si>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</si>
  <si>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</si>
  <si>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</si>
  <si>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</si>
  <si>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</si>
  <si>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</si>
  <si>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</si>
  <si>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</si>
  <si>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</si>
  <si>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</si>
  <si>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</si>
  <si>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</si>
  <si>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</si>
  <si>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</si>
  <si>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</si>
  <si>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</si>
  <si>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</si>
  <si>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</si>
  <si>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</si>
  <si>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</si>
  <si>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</si>
  <si>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</si>
  <si>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</si>
  <si>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</si>
  <si>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</si>
  <si>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</si>
  <si>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</si>
  <si>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</si>
  <si>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</si>
  <si>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</si>
  <si>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</si>
  <si>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</si>
  <si>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</si>
  <si>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</si>
  <si>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</si>
  <si>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</si>
  <si>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</si>
  <si>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</si>
  <si>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</si>
  <si>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</si>
  <si>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</si>
  <si>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</si>
  <si>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</si>
  <si>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</si>
  <si>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</si>
  <si>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</si>
  <si>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</si>
  <si>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</si>
  <si>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</si>
  <si>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</si>
  <si>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</si>
  <si>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</si>
  <si>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</si>
  <si>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</si>
  <si>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</si>
  <si>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</si>
  <si>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</si>
  <si>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</si>
  <si>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</si>
  <si>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</si>
  <si>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</si>
  <si>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</si>
  <si>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</si>
  <si>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</si>
  <si>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</si>
  <si>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</si>
  <si>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</si>
  <si>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</si>
  <si>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</si>
  <si>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</si>
  <si>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</si>
  <si>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</si>
  <si>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</si>
  <si>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</si>
  <si>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</si>
  <si>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</si>
  <si>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</si>
  <si>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</si>
  <si>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</si>
  <si>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</si>
  <si>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</si>
  <si>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</si>
  <si>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</si>
  <si>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</si>
  <si>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</si>
  <si>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</si>
  <si>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</si>
  <si>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</si>
  <si>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</si>
  <si>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</si>
  <si>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</si>
  <si>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</si>
  <si>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</si>
  <si>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</si>
  <si>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</si>
  <si>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</si>
  <si>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</si>
  <si>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</si>
  <si>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</si>
  <si>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</si>
  <si>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</si>
  <si>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</si>
  <si>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</si>
  <si>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</si>
  <si>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</si>
  <si>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</si>
  <si>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</si>
  <si>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</si>
  <si>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</si>
  <si>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</si>
  <si>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</si>
  <si>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</si>
  <si>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</si>
  <si>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</si>
  <si>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</si>
  <si>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</si>
  <si>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</si>
  <si>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</si>
  <si>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</si>
  <si>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</si>
  <si>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</si>
  <si>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</si>
  <si>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</si>
  <si>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</si>
  <si>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</si>
  <si>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</si>
  <si>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</si>
  <si>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</si>
  <si>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</si>
  <si>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</si>
  <si>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</si>
  <si>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</si>
  <si>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</si>
  <si>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</si>
  <si>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</si>
  <si>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</si>
  <si>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</si>
  <si>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</si>
  <si>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</si>
  <si>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</si>
  <si>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</si>
  <si>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</si>
  <si>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</si>
  <si>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</si>
  <si>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</si>
  <si>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</si>
  <si>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</si>
  <si>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</si>
  <si>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</si>
  <si>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</si>
  <si>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</si>
  <si>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</si>
  <si>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</si>
  <si>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</si>
  <si>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</si>
  <si>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</si>
  <si>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</si>
  <si>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</si>
  <si>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</si>
  <si>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</si>
  <si>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</si>
  <si>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</si>
  <si>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</si>
  <si>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</si>
  <si>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</si>
  <si>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</si>
  <si>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</si>
  <si>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</si>
  <si>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</si>
  <si>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</si>
  <si>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</si>
  <si>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</si>
  <si>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</si>
  <si>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</si>
  <si>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</si>
  <si>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</si>
  <si>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</si>
  <si>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</si>
  <si>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</si>
  <si>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</si>
  <si>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</si>
  <si>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</si>
  <si>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</si>
  <si>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</si>
  <si>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</si>
  <si>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</si>
  <si>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</si>
  <si>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</si>
  <si>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</si>
  <si>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</si>
  <si>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</si>
  <si>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</si>
  <si>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</si>
  <si>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</si>
  <si>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</si>
  <si>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</si>
  <si>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</si>
  <si>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</si>
  <si>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</si>
  <si>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</si>
  <si>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</si>
  <si>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</si>
  <si>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</si>
  <si>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</si>
  <si>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</si>
  <si>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</si>
  <si>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</si>
  <si>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</si>
  <si>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</si>
  <si>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</si>
  <si>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</si>
  <si>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</si>
  <si>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</si>
  <si>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</si>
  <si>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</si>
  <si>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</si>
  <si>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</si>
  <si>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</si>
  <si>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</si>
  <si>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</si>
  <si>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</si>
  <si>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</si>
  <si>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</si>
  <si>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</si>
  <si>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</si>
  <si>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</si>
  <si>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</si>
  <si>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</si>
  <si>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</si>
  <si>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</si>
  <si>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</si>
  <si>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</si>
  <si>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</si>
  <si>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</si>
  <si>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</si>
  <si>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</si>
  <si>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</si>
  <si>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</si>
  <si>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</si>
  <si>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</si>
  <si>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</si>
  <si>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</si>
  <si>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</si>
  <si>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</si>
  <si>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</si>
  <si>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</si>
  <si>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</si>
  <si>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</si>
  <si>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</si>
  <si>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</si>
  <si>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</si>
  <si>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</si>
  <si>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</si>
  <si>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</si>
  <si>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</si>
  <si>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</si>
  <si>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</si>
  <si>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</si>
  <si>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</si>
  <si>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</si>
  <si>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</si>
  <si>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</si>
  <si>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</si>
  <si>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</si>
  <si>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</si>
  <si>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</si>
  <si>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</si>
  <si>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</si>
  <si>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</si>
  <si>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</si>
  <si>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</si>
  <si>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</si>
  <si>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</si>
  <si>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</si>
  <si>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</si>
  <si>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</si>
  <si>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</si>
  <si>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</si>
  <si>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</si>
  <si>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</si>
  <si>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</si>
  <si>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</si>
  <si>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</si>
  <si>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</si>
  <si>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</si>
  <si>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</si>
  <si>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</si>
  <si>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</si>
  <si>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</si>
  <si>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</si>
  <si>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</si>
  <si>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</si>
  <si>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</si>
  <si>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</si>
  <si>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</si>
  <si>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</si>
  <si>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</si>
  <si>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</si>
  <si>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</si>
  <si>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</si>
  <si>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</si>
  <si>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</si>
  <si>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</si>
  <si>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</si>
  <si>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</si>
  <si>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</si>
  <si>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</si>
  <si>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</si>
  <si>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</si>
  <si>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</si>
  <si>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</si>
  <si>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</si>
  <si>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</si>
  <si>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</si>
  <si>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</si>
  <si>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</si>
  <si>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</si>
  <si>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</si>
  <si>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</si>
  <si>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</si>
  <si>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</si>
  <si>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</si>
  <si>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</si>
  <si>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</si>
  <si>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</si>
  <si>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</si>
  <si>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</si>
  <si>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</si>
  <si>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</si>
  <si>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</si>
  <si>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</si>
  <si>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</si>
  <si>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</si>
  <si>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</si>
  <si>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</si>
  <si>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</si>
  <si>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</si>
  <si>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</si>
  <si>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</si>
  <si>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</si>
  <si>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</si>
  <si>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</si>
  <si>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</si>
  <si>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</si>
  <si>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</si>
  <si>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</si>
  <si>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</si>
  <si>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</si>
  <si>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</si>
  <si>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</si>
  <si>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</si>
  <si>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</si>
  <si>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</si>
  <si>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</si>
  <si>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</si>
  <si>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</si>
  <si>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</si>
  <si>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</si>
  <si>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</si>
  <si>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</si>
  <si>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</si>
  <si>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</si>
  <si>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</si>
  <si>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</si>
  <si>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</si>
  <si>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</si>
  <si>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</si>
  <si>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</si>
  <si>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</si>
  <si>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</si>
  <si>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</si>
  <si>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</si>
  <si>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</si>
  <si>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</si>
  <si>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</si>
  <si>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</si>
  <si>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</si>
  <si>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</si>
  <si>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</si>
  <si>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</si>
  <si>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</si>
  <si>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</si>
  <si>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</si>
  <si>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</si>
  <si>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</si>
  <si>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</si>
  <si>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</si>
  <si>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</si>
  <si>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</si>
  <si>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</si>
  <si>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</si>
  <si>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</si>
  <si>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</si>
  <si>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</si>
  <si>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</si>
  <si>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</si>
  <si>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</si>
  <si>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</si>
  <si>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</si>
  <si>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</si>
  <si>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</si>
  <si>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</si>
  <si>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</si>
  <si>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</si>
  <si>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</si>
  <si>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</si>
  <si>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</si>
  <si>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</si>
  <si>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</si>
  <si>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</si>
  <si>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</si>
  <si>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</si>
  <si>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</si>
  <si>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</si>
  <si>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</si>
  <si>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</si>
  <si>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</si>
  <si>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</si>
  <si>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</si>
  <si>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</si>
  <si>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</si>
  <si>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</si>
  <si>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</si>
  <si>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</si>
  <si>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</si>
  <si>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</si>
  <si>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</si>
  <si>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</si>
  <si>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</si>
  <si>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</si>
  <si>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</si>
  <si>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</si>
  <si>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</si>
  <si>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</si>
  <si>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</si>
  <si>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</si>
  <si>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</si>
  <si>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</si>
  <si>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</si>
  <si>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</si>
  <si>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</si>
  <si>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</si>
  <si>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</si>
  <si>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</si>
  <si>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</si>
  <si>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</si>
  <si>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</si>
  <si>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</si>
  <si>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</si>
  <si>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</si>
  <si>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</si>
  <si>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</si>
  <si>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</si>
  <si>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</si>
  <si>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</si>
  <si>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</si>
  <si>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</si>
  <si>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</si>
  <si>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</si>
  <si>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</si>
  <si>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</si>
  <si>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</si>
  <si>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</si>
  <si>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</si>
  <si>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</si>
  <si>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</si>
  <si>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</si>
  <si>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</si>
  <si>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</si>
  <si>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</si>
  <si>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</si>
  <si>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</si>
  <si>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</si>
  <si>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</si>
  <si>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</si>
  <si>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</si>
  <si>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</si>
  <si>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</si>
  <si>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</si>
  <si>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</si>
  <si>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</si>
  <si>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</si>
  <si>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</si>
  <si>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</si>
  <si>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</si>
  <si>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</si>
  <si>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</si>
  <si>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</si>
  <si>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</si>
  <si>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</si>
  <si>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</si>
  <si>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</si>
  <si>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</si>
  <si>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</si>
  <si>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</si>
  <si>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</si>
  <si>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</si>
  <si>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</si>
  <si>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</si>
  <si>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</si>
  <si>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</si>
  <si>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</si>
  <si>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</si>
  <si>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</si>
  <si>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</si>
  <si>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</si>
  <si>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</si>
  <si>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</si>
  <si>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</si>
  <si>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</si>
  <si>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</si>
  <si>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</si>
  <si>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</si>
  <si>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</si>
  <si>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</si>
  <si>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</si>
  <si>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</si>
  <si>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</si>
  <si>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</si>
  <si>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</si>
  <si>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</si>
  <si>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</si>
  <si>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</si>
  <si>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</si>
  <si>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</si>
  <si>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</si>
  <si>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</si>
  <si>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</si>
  <si>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</si>
  <si>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</si>
  <si>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</si>
  <si>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</si>
  <si>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</si>
  <si>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</si>
  <si>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</si>
  <si>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</si>
  <si>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</si>
  <si>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</si>
  <si>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</si>
  <si>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</si>
  <si>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</si>
  <si>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</si>
  <si>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</si>
  <si>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</si>
  <si>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</si>
  <si>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</si>
  <si>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</si>
  <si>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</si>
  <si>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</si>
  <si>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</si>
  <si>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</si>
  <si>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</si>
  <si>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</si>
  <si>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</si>
  <si>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</si>
  <si>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</si>
  <si>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</si>
  <si>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</si>
  <si>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</si>
  <si>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</si>
  <si>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</si>
  <si>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</si>
  <si>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</si>
  <si>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</si>
  <si>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</si>
  <si>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</si>
  <si>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</si>
  <si>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</si>
  <si>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</si>
  <si>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</si>
  <si>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</si>
  <si>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</si>
  <si>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</si>
  <si>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</si>
  <si>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</si>
  <si>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</si>
  <si>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</si>
  <si>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</si>
  <si>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</si>
  <si>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</si>
  <si>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</si>
  <si>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</si>
  <si>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</si>
  <si>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</si>
  <si>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</si>
  <si>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</si>
  <si>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</si>
  <si>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</si>
  <si>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</si>
  <si>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</si>
  <si>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</si>
  <si>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</si>
  <si>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</si>
  <si>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</si>
  <si>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</si>
  <si>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</si>
  <si>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</si>
  <si>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</si>
  <si>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</si>
  <si>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</si>
  <si>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</si>
  <si>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</si>
  <si>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</si>
  <si>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</si>
  <si>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</si>
  <si>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</si>
  <si>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</si>
  <si>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</si>
  <si>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</si>
  <si>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</si>
  <si>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</si>
  <si>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</si>
  <si>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</si>
  <si>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</si>
  <si>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</si>
  <si>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</si>
  <si>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</si>
  <si>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</si>
  <si>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</si>
  <si>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</si>
  <si>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</si>
  <si>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</si>
  <si>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</si>
  <si>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</si>
  <si>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</si>
  <si>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</si>
  <si>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</si>
  <si>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</si>
  <si>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</si>
  <si>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</si>
  <si>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</si>
  <si>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</si>
  <si>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</si>
  <si>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</si>
  <si>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</si>
  <si>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</si>
  <si>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</si>
  <si>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</si>
  <si>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</si>
  <si>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</si>
  <si>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</si>
  <si>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</si>
  <si>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</si>
  <si>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</si>
  <si>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</si>
  <si>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</si>
  <si>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</si>
  <si>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</si>
  <si>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</si>
  <si>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</si>
  <si>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</si>
  <si>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</si>
  <si>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</si>
  <si>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</si>
  <si>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</si>
  <si>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</si>
  <si>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</si>
  <si>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</si>
  <si>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</si>
  <si>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</si>
  <si>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</si>
  <si>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</si>
  <si>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</si>
  <si>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</si>
  <si>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</si>
  <si>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</si>
  <si>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</si>
  <si>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</si>
  <si>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</si>
  <si>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</si>
  <si>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</si>
  <si>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</si>
  <si>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</si>
  <si>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</si>
  <si>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</si>
  <si>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</si>
  <si>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</si>
  <si>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</si>
  <si>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</si>
  <si>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</si>
  <si>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</si>
  <si>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</si>
  <si>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</si>
  <si>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</si>
  <si>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</si>
  <si>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</si>
  <si>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</si>
  <si>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</si>
  <si>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</si>
  <si>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</si>
  <si>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</si>
  <si>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</si>
  <si>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</si>
  <si>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</si>
  <si>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</si>
  <si>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</si>
  <si>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</si>
  <si>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</si>
  <si>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</si>
  <si>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</si>
  <si>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</si>
  <si>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</si>
  <si>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</si>
  <si>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</si>
  <si>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</si>
  <si>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</si>
  <si>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</si>
  <si>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</si>
  <si>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</si>
  <si>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</si>
  <si>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</si>
  <si>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</si>
  <si>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</si>
  <si>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</si>
  <si>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</si>
  <si>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</si>
  <si>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</si>
  <si>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</si>
  <si>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</si>
  <si>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</si>
  <si>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</si>
  <si>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</si>
  <si>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</si>
  <si>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</si>
  <si>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</si>
  <si>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</si>
  <si>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</si>
  <si>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</si>
  <si>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</si>
  <si>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</si>
  <si>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</si>
  <si>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</si>
  <si>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</si>
  <si>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</si>
  <si>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</si>
  <si>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</si>
  <si>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</si>
  <si>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</si>
  <si>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</si>
  <si>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</si>
  <si>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</si>
  <si>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</si>
  <si>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</si>
  <si>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</si>
  <si>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</si>
  <si>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</si>
  <si>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</si>
  <si>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</si>
  <si>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</si>
  <si>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</si>
  <si>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</si>
  <si>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</si>
  <si>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</si>
  <si>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</si>
  <si>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</si>
  <si>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</si>
  <si>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</si>
  <si>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</si>
  <si>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</si>
  <si>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</si>
  <si>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</si>
  <si>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</si>
  <si>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</si>
  <si>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</si>
  <si>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</si>
  <si>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</si>
  <si>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</si>
  <si>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</si>
  <si>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</si>
  <si>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</si>
  <si>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</si>
  <si>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</si>
  <si>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</si>
  <si>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</si>
  <si>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</si>
  <si>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</si>
  <si>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</si>
  <si>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</si>
  <si>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</si>
  <si>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</si>
  <si>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</si>
  <si>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</si>
  <si>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</si>
  <si>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</si>
  <si>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</si>
  <si>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</si>
  <si>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</si>
  <si>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</si>
  <si>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</si>
  <si>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</si>
  <si>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</si>
  <si>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</si>
  <si>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</si>
  <si>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</si>
  <si>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</si>
  <si>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</si>
  <si>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</si>
  <si>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</si>
  <si>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</si>
  <si>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</si>
  <si>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</si>
  <si>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</si>
  <si>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</si>
  <si>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</si>
  <si>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</si>
  <si>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</si>
  <si>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</si>
  <si>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</si>
  <si>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</si>
  <si>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</si>
  <si>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</si>
  <si>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</si>
  <si>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</si>
  <si>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</si>
  <si>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</si>
  <si>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</si>
  <si>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</si>
  <si>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</si>
  <si>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</si>
  <si>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</si>
  <si>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</si>
  <si>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</si>
  <si>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</si>
  <si>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</si>
  <si>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</si>
  <si>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</si>
  <si>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</si>
  <si>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</si>
  <si>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</si>
  <si>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</si>
  <si>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</si>
  <si>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</si>
  <si>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</si>
  <si>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</si>
  <si>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</si>
  <si>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</si>
  <si>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</si>
  <si>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</si>
  <si>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</si>
  <si>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</si>
  <si>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</si>
  <si>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</si>
  <si>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</si>
  <si>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</si>
  <si>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</si>
  <si>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</si>
  <si>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</si>
  <si>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</si>
  <si>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</si>
  <si>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</si>
  <si>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</si>
  <si>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</si>
  <si>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</si>
  <si>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</si>
  <si>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</si>
  <si>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</si>
  <si>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</si>
  <si>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</si>
  <si>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</si>
  <si>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</si>
  <si>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</si>
  <si>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</si>
  <si>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</si>
  <si>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</si>
  <si>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</si>
  <si>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</si>
  <si>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</si>
  <si>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</si>
  <si>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</si>
  <si>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</si>
  <si>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</si>
  <si>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</si>
  <si>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</si>
  <si>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</si>
  <si>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</si>
  <si>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</si>
  <si>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</si>
  <si>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</si>
  <si>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</si>
  <si>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</si>
  <si>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</si>
  <si>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</si>
  <si>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</si>
  <si>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</si>
  <si>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</si>
  <si>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</si>
  <si>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</si>
  <si>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</si>
  <si>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</si>
  <si>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</si>
  <si>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</si>
  <si>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</si>
  <si>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</si>
  <si>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</si>
  <si>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</si>
  <si>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</si>
  <si>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</si>
  <si>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</si>
  <si>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</si>
  <si>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</si>
  <si>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</si>
  <si>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</si>
  <si>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</si>
  <si>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</si>
  <si>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</si>
  <si>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</si>
  <si>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</si>
  <si>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</si>
  <si>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</si>
  <si>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</si>
  <si>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</si>
  <si>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</si>
  <si>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</si>
  <si>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</si>
  <si>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</si>
  <si>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</si>
  <si>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</si>
  <si>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</si>
  <si>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</si>
  <si>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</si>
  <si>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</si>
  <si>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</si>
  <si>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</si>
  <si>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</si>
  <si>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</si>
  <si>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</si>
  <si>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</si>
  <si>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</si>
  <si>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</si>
  <si>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</si>
  <si>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</si>
  <si>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</si>
  <si>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</si>
  <si>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</si>
  <si>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</si>
  <si>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</si>
  <si>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</si>
  <si>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</si>
  <si>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</si>
  <si>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</si>
  <si>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</si>
  <si>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</si>
  <si>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</si>
  <si>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</si>
  <si>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</si>
  <si>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</si>
  <si>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</si>
  <si>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</si>
  <si>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</si>
  <si>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</si>
  <si>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</si>
  <si>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</si>
  <si>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</si>
  <si>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</si>
  <si>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</si>
  <si>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</si>
  <si>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</si>
  <si>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</si>
  <si>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</si>
  <si>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</si>
  <si>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</si>
  <si>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</si>
  <si>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</si>
  <si>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</si>
  <si>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</si>
  <si>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</si>
  <si>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</si>
  <si>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</si>
  <si>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</si>
  <si>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</si>
  <si>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</si>
  <si>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</si>
  <si>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</si>
  <si>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</si>
  <si>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</si>
  <si>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</si>
  <si>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</si>
  <si>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</si>
  <si>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</si>
  <si>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</si>
  <si>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</si>
  <si>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</si>
  <si>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</si>
  <si>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</si>
  <si>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</si>
  <si>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</si>
  <si>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</si>
  <si>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</si>
  <si>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</si>
  <si>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</si>
  <si>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</si>
  <si>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</si>
  <si>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</si>
  <si>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</si>
  <si>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</si>
  <si>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</si>
  <si>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</si>
  <si>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</si>
  <si>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</si>
  <si>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</si>
  <si>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</si>
  <si>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</si>
  <si>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</si>
  <si>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</si>
  <si>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</si>
  <si>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</si>
  <si>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</si>
  <si>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</si>
  <si>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</si>
  <si>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</si>
  <si>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</si>
  <si>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</si>
  <si>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</si>
  <si>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</si>
  <si>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</si>
  <si>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</si>
  <si>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</si>
  <si>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</si>
  <si>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</si>
  <si>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</si>
  <si>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</si>
  <si>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</si>
  <si>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</si>
  <si>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</si>
  <si>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</si>
  <si>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</si>
  <si>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</si>
  <si>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</si>
  <si>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</si>
  <si>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</si>
  <si>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</si>
  <si>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</si>
  <si>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</si>
  <si>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</si>
  <si>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</si>
  <si>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</si>
  <si>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</si>
  <si>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</si>
  <si>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</si>
  <si>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</si>
  <si>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</si>
  <si>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</si>
  <si>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</si>
  <si>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</si>
  <si>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</si>
  <si>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</si>
  <si>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</si>
  <si>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</si>
  <si>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</si>
  <si>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</si>
  <si>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</si>
  <si>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</si>
  <si>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</si>
  <si>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</si>
  <si>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</si>
  <si>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</si>
  <si>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</si>
  <si>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</si>
  <si>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</si>
  <si>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</si>
  <si>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</si>
  <si>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</si>
  <si>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</si>
  <si>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</si>
  <si>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</si>
  <si>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</si>
  <si>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</si>
  <si>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</si>
  <si>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</si>
  <si>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</si>
  <si>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</si>
  <si>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</si>
  <si>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</si>
  <si>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</si>
  <si>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</si>
  <si>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</si>
  <si>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</si>
  <si>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</si>
  <si>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</si>
  <si>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</si>
  <si>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</si>
  <si>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</si>
  <si>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</si>
  <si>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</si>
  <si>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</si>
  <si>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</si>
  <si>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</si>
  <si>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</si>
  <si>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</si>
  <si>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</si>
  <si>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</si>
  <si>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</si>
  <si>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</si>
  <si>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</si>
  <si>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</si>
  <si>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</si>
  <si>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</si>
  <si>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</si>
  <si>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</si>
  <si>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</si>
  <si>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</si>
  <si>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</si>
  <si>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</si>
  <si>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</si>
  <si>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</si>
  <si>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</si>
  <si>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</si>
  <si>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</si>
  <si>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</si>
  <si>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</si>
  <si>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</si>
  <si>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</si>
  <si>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</si>
  <si>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</si>
  <si>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</si>
  <si>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</si>
  <si>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</si>
  <si>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</si>
  <si>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</si>
  <si>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</si>
  <si>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</si>
  <si>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</si>
  <si>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</si>
  <si>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</si>
  <si>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</si>
  <si>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</si>
  <si>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</si>
  <si>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</si>
  <si>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</si>
  <si>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</si>
  <si>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</si>
  <si>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</si>
  <si>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</si>
  <si>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</si>
  <si>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</si>
  <si>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</si>
  <si>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</si>
  <si>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</si>
  <si>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</si>
  <si>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</si>
  <si>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</si>
  <si>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</si>
  <si>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</si>
  <si>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</si>
  <si>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</si>
  <si>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</si>
  <si>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</si>
  <si>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</si>
  <si>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</si>
  <si>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</si>
  <si>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</si>
  <si>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</si>
  <si>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</si>
  <si>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</si>
  <si>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</si>
  <si>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</si>
  <si>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</si>
  <si>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</si>
  <si>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</si>
  <si>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</si>
  <si>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</si>
  <si>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</si>
  <si>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</si>
  <si>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</si>
  <si>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</si>
  <si>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</si>
  <si>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</si>
  <si>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</si>
  <si>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</si>
  <si>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</si>
  <si>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</si>
  <si>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</si>
  <si>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</si>
  <si>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</si>
  <si>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</si>
  <si>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</si>
  <si>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</si>
  <si>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</si>
  <si>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</si>
  <si>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</si>
  <si>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</si>
  <si>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</si>
  <si>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</si>
  <si>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</si>
  <si>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</si>
  <si>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</si>
  <si>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</si>
  <si>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</si>
  <si>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</si>
  <si>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</si>
  <si>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</si>
  <si>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</si>
  <si>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</si>
  <si>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</si>
  <si>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</si>
  <si>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</si>
  <si>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</si>
  <si>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</si>
  <si>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</si>
  <si>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</si>
  <si>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</si>
  <si>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</si>
  <si>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</si>
  <si>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</si>
  <si>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</si>
  <si>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</si>
  <si>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</si>
  <si>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</si>
  <si>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</si>
  <si>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</si>
  <si>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</si>
  <si>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</si>
  <si>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</si>
  <si>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</si>
  <si>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</si>
  <si>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</si>
  <si>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</si>
  <si>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</si>
  <si>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</si>
  <si>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</si>
  <si>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</si>
  <si>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</si>
  <si>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</si>
  <si>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</si>
  <si>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</si>
  <si>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</si>
  <si>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</si>
  <si>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</si>
  <si>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</si>
  <si>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</si>
  <si>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</si>
  <si>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</si>
  <si>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</si>
  <si>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</si>
  <si>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</si>
  <si>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</si>
  <si>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</si>
  <si>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</si>
  <si>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</si>
  <si>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</si>
  <si>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</si>
  <si>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</si>
  <si>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</si>
  <si>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</si>
  <si>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</si>
  <si>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</si>
  <si>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</si>
  <si>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</si>
  <si>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</si>
  <si>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</si>
  <si>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</si>
  <si>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</si>
  <si>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</si>
  <si>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</si>
  <si>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</si>
  <si>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</si>
  <si>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</si>
  <si>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</si>
  <si>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</si>
  <si>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</si>
  <si>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</si>
  <si>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</si>
  <si>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</si>
  <si>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</si>
  <si>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</si>
  <si>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</si>
  <si>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</si>
  <si>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</si>
  <si>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</si>
  <si>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</si>
  <si>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</si>
  <si>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</si>
  <si>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</si>
  <si>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</si>
  <si>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</si>
  <si>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</si>
  <si>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</si>
  <si>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</si>
  <si>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</si>
  <si>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</si>
  <si>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</si>
  <si>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</si>
  <si>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</si>
  <si>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</si>
  <si>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</si>
  <si>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</si>
  <si>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</si>
  <si>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</si>
  <si>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</si>
  <si>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</si>
  <si>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</si>
  <si>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</si>
  <si>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</si>
  <si>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</si>
  <si>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</si>
  <si>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</si>
  <si>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</si>
  <si>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</si>
  <si>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</si>
  <si>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</si>
  <si>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</si>
  <si>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</si>
  <si>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</si>
  <si>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</si>
  <si>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</si>
  <si>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</si>
  <si>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</si>
  <si>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</si>
  <si>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</si>
  <si>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</si>
  <si>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</si>
  <si>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</si>
  <si>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</si>
  <si>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</si>
  <si>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</si>
  <si>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</si>
  <si>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</si>
  <si>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</si>
  <si>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</si>
  <si>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</si>
  <si>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</si>
  <si>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</si>
  <si>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</si>
  <si>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</si>
  <si>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</si>
  <si>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</si>
  <si>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</si>
  <si>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</si>
  <si>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</si>
  <si>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</si>
  <si>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</si>
  <si>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</si>
  <si>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</si>
  <si>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</si>
  <si>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</si>
  <si>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</si>
  <si>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</si>
  <si>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</si>
  <si>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</si>
  <si>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</si>
  <si>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</si>
  <si>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</si>
  <si>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</si>
  <si>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</si>
  <si>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</si>
  <si>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</si>
  <si>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</si>
  <si>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</si>
  <si>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</si>
  <si>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</si>
  <si>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</si>
  <si>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</si>
  <si>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</si>
  <si>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</si>
  <si>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</si>
  <si>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</si>
  <si>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</si>
  <si>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</si>
  <si>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</si>
  <si>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</si>
  <si>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</si>
  <si>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</si>
  <si>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</si>
  <si>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</si>
  <si>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</si>
  <si>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</si>
  <si>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</si>
  <si>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</si>
  <si>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</si>
  <si>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</si>
  <si>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</si>
  <si>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</si>
  <si>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</si>
  <si>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</si>
  <si>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</si>
  <si>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</si>
  <si>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</si>
  <si>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</si>
  <si>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</si>
  <si>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</si>
  <si>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</si>
  <si>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</si>
  <si>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</si>
  <si>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</si>
  <si>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</si>
  <si>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</si>
  <si>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</si>
  <si>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</si>
  <si>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</si>
  <si>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</si>
  <si>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</si>
  <si>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</si>
  <si>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</si>
  <si>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</si>
  <si>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</si>
  <si>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</si>
  <si>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</si>
  <si>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</si>
  <si>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</si>
  <si>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</si>
  <si>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</si>
  <si>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</si>
  <si>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</si>
  <si>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</si>
  <si>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</si>
  <si>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</si>
  <si>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</si>
  <si>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</si>
  <si>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</si>
  <si>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</si>
  <si>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</si>
  <si>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</si>
  <si>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</si>
  <si>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</si>
  <si>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</si>
  <si>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</si>
  <si>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</si>
  <si>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</si>
  <si>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</si>
  <si>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</si>
  <si>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</si>
  <si>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</si>
  <si>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</si>
  <si>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</si>
  <si>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</si>
  <si>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</si>
  <si>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</si>
  <si>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</si>
  <si>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</si>
  <si>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</si>
  <si>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</si>
  <si>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</si>
  <si>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</si>
  <si>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</si>
  <si>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</si>
  <si>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</si>
  <si>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</si>
  <si>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</si>
  <si>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</si>
  <si>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</si>
  <si>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</si>
  <si>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</si>
  <si>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</si>
  <si>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</si>
  <si>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</si>
  <si>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</si>
  <si>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</si>
  <si>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</si>
  <si>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</si>
  <si>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</si>
  <si>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</si>
  <si>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</si>
  <si>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</si>
  <si>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</si>
  <si>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</si>
  <si>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</si>
  <si>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</si>
  <si>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</si>
  <si>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</si>
  <si>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</si>
  <si>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</si>
  <si>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</si>
  <si>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</si>
  <si>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</si>
  <si>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</si>
  <si>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</si>
  <si>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</si>
  <si>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</si>
  <si>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</si>
  <si>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</si>
  <si>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</si>
  <si>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</si>
  <si>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</si>
  <si>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</si>
  <si>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</si>
  <si>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</si>
  <si>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</si>
  <si>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</si>
  <si>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</si>
  <si>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</si>
  <si>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</si>
  <si>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</si>
  <si>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</si>
  <si>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</si>
  <si>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</si>
  <si>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</si>
  <si>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</si>
  <si>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</si>
  <si>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</si>
  <si>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</si>
  <si>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</si>
  <si>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</si>
  <si>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</si>
  <si>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</si>
  <si>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</si>
  <si>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</si>
  <si>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</si>
  <si>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</si>
  <si>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</si>
  <si>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</si>
  <si>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</si>
  <si>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</si>
  <si>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</si>
  <si>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</si>
  <si>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</si>
  <si>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</si>
  <si>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</si>
  <si>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</si>
  <si>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</si>
  <si>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</si>
  <si>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</si>
  <si>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</si>
  <si>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</si>
  <si>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</si>
  <si>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</si>
  <si>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</si>
  <si>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</si>
  <si>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</si>
  <si>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</si>
  <si>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</si>
  <si>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</si>
  <si>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</si>
  <si>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</si>
  <si>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</si>
  <si>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</si>
  <si>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</si>
  <si>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</si>
  <si>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</si>
  <si>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</si>
  <si>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</si>
  <si>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</si>
  <si>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</si>
  <si>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</si>
  <si>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</si>
  <si>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</si>
  <si>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</si>
  <si>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</si>
  <si>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</si>
  <si>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</si>
  <si>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</si>
  <si>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</si>
  <si>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</si>
  <si>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</si>
  <si>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</si>
  <si>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</si>
  <si>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</si>
  <si>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</si>
  <si>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</si>
  <si>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</si>
  <si>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</si>
  <si>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</si>
  <si>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</si>
  <si>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</si>
  <si>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</si>
  <si>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</si>
  <si>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</si>
  <si>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</si>
  <si>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</si>
  <si>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</si>
  <si>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</si>
  <si>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</si>
  <si>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</si>
  <si>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</si>
  <si>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</si>
  <si>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</si>
  <si>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</si>
  <si>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</si>
  <si>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</si>
  <si>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</si>
  <si>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</si>
  <si>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</si>
  <si>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</si>
  <si>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</si>
  <si>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</si>
  <si>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</si>
  <si>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</si>
  <si>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</si>
  <si>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</si>
  <si>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</si>
  <si>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</si>
  <si>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</si>
  <si>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</si>
  <si>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</si>
  <si>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</si>
  <si>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</si>
  <si>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</si>
  <si>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</si>
  <si>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</si>
  <si>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</si>
  <si>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</si>
  <si>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</si>
  <si>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</si>
  <si>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</si>
  <si>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</si>
  <si>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</si>
  <si>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</si>
  <si>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</si>
  <si>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</si>
  <si>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</si>
  <si>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</si>
  <si>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</si>
  <si>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</si>
  <si>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</si>
  <si>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</si>
  <si>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</si>
  <si>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</si>
  <si>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</si>
  <si>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</si>
  <si>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</si>
  <si>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</si>
  <si>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</si>
  <si>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</si>
  <si>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</si>
  <si>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</si>
  <si>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</si>
  <si>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</si>
  <si>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</si>
  <si>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</si>
  <si>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</si>
  <si>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</si>
  <si>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</si>
  <si>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</si>
  <si>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</si>
  <si>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</si>
  <si>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</si>
  <si>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</si>
  <si>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</si>
  <si>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</si>
  <si>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</si>
  <si>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</si>
  <si>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</si>
  <si>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</si>
  <si>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</si>
  <si>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</si>
  <si>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</si>
  <si>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</si>
  <si>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</si>
  <si>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</si>
  <si>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</si>
  <si>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</si>
  <si>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</si>
  <si>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</si>
  <si>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</si>
  <si>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</si>
  <si>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</si>
  <si>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</si>
  <si>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</si>
  <si>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</si>
  <si>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</si>
  <si>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</si>
  <si>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</si>
  <si>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</si>
  <si>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</si>
  <si>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</si>
  <si>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</si>
  <si>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</si>
  <si>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</si>
  <si>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</si>
  <si>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</si>
  <si>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</si>
  <si>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</si>
  <si>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</si>
  <si>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</si>
  <si>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</si>
  <si>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</si>
  <si>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</si>
  <si>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</si>
  <si>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</si>
  <si>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</si>
  <si>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</si>
  <si>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</si>
  <si>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</si>
  <si>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</si>
  <si>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</si>
  <si>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</si>
  <si>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</si>
  <si>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</si>
  <si>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</si>
  <si>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</si>
  <si>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</si>
  <si>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</si>
  <si>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</si>
  <si>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</si>
  <si>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</si>
  <si>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</si>
  <si>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</si>
  <si>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</si>
  <si>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</si>
  <si>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</si>
  <si>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</si>
  <si>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</si>
  <si>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</si>
  <si>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</si>
  <si>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</si>
  <si>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</si>
  <si>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</si>
  <si>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</si>
  <si>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</si>
  <si>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</si>
  <si>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</si>
  <si>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</si>
  <si>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</si>
  <si>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</si>
  <si>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</si>
  <si>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</si>
  <si>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</si>
  <si>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</si>
  <si>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</si>
  <si>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</si>
  <si>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</si>
  <si>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</si>
  <si>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</si>
  <si>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</si>
  <si>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</si>
  <si>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</si>
  <si>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</si>
  <si>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</si>
  <si>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</si>
  <si>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</si>
  <si>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</si>
  <si>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</si>
  <si>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</si>
  <si>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</si>
  <si>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</si>
  <si>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</si>
  <si>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</si>
  <si>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</si>
  <si>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</si>
  <si>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</si>
  <si>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</si>
  <si>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</si>
  <si>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</si>
  <si>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</si>
  <si>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</si>
  <si>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</si>
  <si>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</si>
  <si>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</si>
  <si>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</si>
  <si>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</si>
  <si>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</si>
  <si>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</si>
  <si>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</si>
  <si>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</si>
  <si>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</si>
  <si>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</si>
  <si>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</si>
  <si>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</si>
  <si>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</si>
  <si>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</si>
  <si>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</si>
  <si>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</si>
  <si>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</si>
  <si>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</si>
  <si>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</si>
  <si>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</si>
  <si>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</si>
  <si>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</si>
  <si>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</si>
  <si>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</si>
  <si>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</si>
  <si>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</si>
  <si>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</si>
  <si>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</si>
  <si>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</si>
  <si>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</si>
  <si>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</si>
  <si>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</si>
  <si>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</si>
  <si>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</si>
  <si>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</si>
  <si>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</si>
  <si>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</si>
  <si>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</si>
  <si>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</si>
  <si>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</si>
  <si>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</si>
  <si>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</si>
  <si>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</si>
  <si>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</si>
  <si>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</si>
  <si>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</si>
  <si>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</si>
  <si>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</si>
  <si>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</si>
  <si>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</si>
  <si>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</si>
  <si>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</si>
  <si>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</si>
  <si>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</si>
  <si>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</si>
  <si>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</si>
  <si>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</si>
  <si>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</si>
  <si>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</si>
  <si>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</si>
  <si>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</si>
  <si>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</si>
  <si>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</si>
  <si>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</si>
  <si>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</si>
  <si>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</si>
  <si>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</si>
  <si>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</si>
  <si>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</si>
  <si>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</si>
  <si>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</si>
  <si>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</si>
  <si>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</si>
  <si>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</si>
  <si>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</si>
  <si>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</si>
  <si>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</si>
  <si>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</si>
  <si>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</si>
  <si>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</si>
  <si>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</si>
  <si>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</si>
  <si>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</si>
  <si>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</si>
  <si>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</si>
  <si>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</si>
  <si>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</si>
  <si>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</si>
  <si>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</si>
  <si>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</si>
  <si>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</si>
  <si>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</si>
  <si>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</si>
  <si>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</si>
  <si>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</si>
  <si>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</si>
  <si>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</si>
  <si>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</si>
  <si>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</si>
  <si>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</si>
  <si>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</si>
  <si>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</si>
  <si>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</si>
  <si>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</si>
  <si>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</si>
  <si>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</si>
  <si>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</si>
  <si>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</si>
  <si>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</si>
  <si>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</si>
  <si>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</si>
  <si>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</si>
  <si>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</si>
  <si>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</si>
  <si>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</si>
  <si>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</si>
  <si>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</si>
  <si>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</si>
  <si>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</si>
  <si>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</si>
  <si>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</si>
  <si>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</si>
  <si>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</si>
  <si>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</si>
  <si>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</si>
  <si>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</si>
  <si>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</si>
  <si>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</si>
  <si>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</si>
  <si>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</si>
  <si>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</si>
  <si>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</si>
  <si>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</si>
  <si>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</si>
  <si>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</si>
  <si>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</si>
  <si>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</si>
  <si>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</si>
  <si>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</si>
  <si>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</si>
  <si>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</si>
  <si>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</si>
  <si>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</si>
  <si>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</si>
  <si>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</si>
  <si>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</si>
  <si>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</si>
  <si>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</si>
  <si>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</si>
  <si>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</si>
  <si>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</si>
  <si>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</si>
  <si>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</si>
  <si>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</si>
  <si>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</si>
  <si>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</si>
  <si>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</si>
  <si>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</si>
  <si>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</si>
  <si>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</si>
  <si>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</si>
  <si>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</si>
  <si>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</si>
  <si>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</si>
  <si>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</si>
  <si>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</si>
  <si>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</si>
  <si>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</si>
  <si>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</si>
  <si>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</si>
  <si>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</si>
  <si>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</si>
  <si>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</si>
  <si>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</si>
  <si>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</si>
  <si>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</si>
  <si>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</si>
  <si>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</si>
  <si>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</si>
  <si>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</si>
  <si>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</si>
  <si>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</si>
  <si>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</si>
  <si>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</si>
  <si>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</si>
  <si>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</si>
  <si>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</si>
  <si>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</si>
  <si>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</si>
  <si>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</si>
  <si>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</si>
  <si>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</si>
  <si>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</si>
  <si>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</si>
  <si>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</si>
  <si>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</si>
  <si>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</si>
  <si>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</si>
  <si>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</si>
  <si>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</si>
  <si>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</si>
  <si>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</si>
  <si>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</si>
  <si>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</si>
  <si>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</si>
  <si>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</si>
  <si>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</si>
  <si>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</si>
  <si>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</si>
  <si>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</si>
  <si>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</si>
  <si>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</si>
  <si>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</si>
  <si>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</si>
  <si>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</si>
  <si>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</si>
  <si>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</si>
  <si>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</si>
  <si>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</si>
  <si>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</si>
  <si>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</si>
  <si>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</si>
  <si>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</si>
  <si>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</si>
  <si>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</si>
  <si>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</si>
  <si>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</si>
  <si>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</si>
  <si>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</si>
  <si>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</si>
  <si>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</si>
  <si>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</si>
  <si>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</si>
  <si>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</si>
  <si>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</si>
  <si>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</si>
  <si>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</si>
  <si>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</si>
  <si>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</si>
  <si>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</si>
  <si>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</si>
  <si>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</si>
  <si>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</si>
  <si>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</si>
  <si>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</si>
  <si>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</si>
  <si>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</si>
  <si>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</si>
  <si>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</si>
  <si>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</si>
  <si>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</si>
  <si>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</si>
  <si>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</si>
  <si>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</si>
  <si>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</si>
  <si>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</si>
  <si>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</si>
  <si>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</si>
  <si>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</si>
  <si>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</si>
  <si>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</si>
  <si>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</si>
  <si>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</si>
  <si>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</si>
  <si>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</si>
  <si>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</si>
  <si>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</si>
  <si>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</si>
  <si>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</si>
  <si>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</si>
  <si>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</si>
  <si>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</si>
  <si>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</si>
  <si>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</si>
  <si>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</si>
  <si>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</si>
  <si>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</si>
  <si>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</si>
  <si>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</si>
  <si>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</si>
  <si>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</si>
  <si>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</si>
  <si>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</si>
  <si>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</si>
  <si>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</si>
  <si>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</si>
  <si>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</si>
  <si>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</si>
  <si>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</si>
  <si>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</si>
  <si>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</si>
  <si>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</si>
  <si>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</si>
  <si>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</si>
  <si>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</si>
  <si>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</si>
  <si>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</si>
  <si>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</si>
  <si>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</si>
  <si>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</si>
  <si>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</si>
  <si>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</si>
  <si>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</si>
  <si>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</si>
  <si>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</si>
  <si>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</si>
  <si>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</si>
  <si>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</si>
  <si>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</si>
  <si>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</si>
  <si>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</si>
  <si>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</si>
  <si>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</si>
  <si>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</si>
  <si>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</si>
  <si>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</si>
  <si>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</si>
  <si>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</si>
  <si>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</si>
  <si>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</si>
  <si>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</si>
  <si>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</si>
  <si>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</si>
  <si>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</si>
  <si>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</si>
  <si>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</si>
  <si>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</si>
  <si>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</si>
  <si>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</si>
  <si>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</si>
  <si>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</si>
  <si>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</si>
  <si>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</si>
  <si>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</si>
  <si>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</si>
  <si>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</si>
  <si>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</si>
  <si>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</si>
  <si>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</si>
  <si>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</si>
  <si>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</si>
  <si>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</si>
  <si>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</si>
  <si>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</si>
  <si>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</si>
  <si>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</si>
  <si>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</si>
  <si>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</si>
  <si>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</si>
  <si>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</si>
  <si>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</si>
  <si>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</si>
  <si>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</si>
  <si>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</si>
  <si>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</si>
  <si>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</si>
  <si>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</si>
  <si>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</si>
  <si>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</si>
  <si>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</si>
  <si>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</si>
  <si>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</si>
  <si>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</si>
  <si>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</si>
  <si>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</si>
  <si>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</si>
  <si>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</si>
  <si>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</si>
  <si>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</si>
  <si>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</si>
  <si>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</si>
  <si>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</si>
  <si>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</si>
  <si>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</si>
  <si>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</si>
  <si>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</si>
  <si>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</si>
  <si>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</si>
  <si>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</si>
  <si>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</si>
  <si>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</si>
  <si>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</si>
  <si>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</si>
  <si>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</si>
  <si>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</si>
  <si>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</si>
  <si>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</si>
  <si>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</si>
  <si>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</si>
  <si>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</si>
  <si>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</si>
  <si>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</si>
  <si>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</si>
  <si>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</si>
  <si>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</si>
  <si>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</si>
  <si>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</si>
  <si>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</si>
  <si>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</si>
  <si>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</si>
  <si>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</si>
  <si>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</si>
  <si>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</si>
  <si>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</si>
  <si>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</si>
  <si>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</si>
  <si>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</si>
  <si>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</si>
  <si>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</si>
  <si>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</si>
  <si>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</si>
  <si>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</si>
  <si>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</si>
  <si>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</si>
  <si>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</si>
  <si>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</si>
  <si>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</si>
  <si>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</si>
  <si>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</si>
  <si>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</si>
  <si>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</si>
  <si>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</si>
  <si>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</si>
  <si>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</si>
  <si>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</si>
  <si>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</si>
  <si>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</si>
  <si>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</si>
  <si>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</si>
  <si>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</si>
  <si>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</si>
  <si>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</si>
  <si>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</si>
  <si>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</si>
  <si>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</si>
  <si>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</si>
  <si>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</si>
  <si>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</si>
  <si>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</si>
  <si>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</si>
  <si>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</si>
  <si>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</si>
  <si>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</si>
  <si>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</si>
  <si>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</si>
  <si>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</si>
  <si>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</si>
  <si>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</si>
  <si>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</si>
  <si>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</si>
  <si>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</si>
  <si>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</si>
  <si>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</si>
  <si>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</si>
  <si>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</si>
  <si>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</si>
  <si>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</si>
  <si>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</si>
  <si>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</si>
  <si>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</si>
  <si>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</si>
  <si>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</si>
  <si>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</si>
  <si>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</si>
  <si>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</si>
  <si>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</si>
  <si>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</si>
  <si>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</si>
  <si>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</si>
  <si>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</si>
  <si>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</si>
  <si>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</si>
  <si>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</si>
  <si>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</si>
  <si>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</si>
  <si>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</si>
  <si>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</si>
  <si>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</si>
  <si>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</si>
  <si>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</si>
  <si>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</si>
  <si>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</si>
  <si>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</si>
  <si>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</si>
  <si>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</si>
  <si>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</si>
  <si>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</si>
  <si>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</si>
  <si>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</si>
  <si>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</si>
  <si>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</si>
  <si>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</si>
  <si>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</si>
  <si>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</si>
  <si>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</si>
  <si>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</si>
  <si>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</si>
  <si>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</si>
  <si>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</si>
  <si>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</si>
  <si>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</si>
  <si>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</si>
  <si>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</si>
  <si>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</si>
  <si>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</si>
  <si>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</si>
  <si>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</si>
  <si>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</si>
  <si>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</si>
  <si>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</si>
  <si>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</si>
  <si>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</si>
  <si>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</si>
  <si>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</si>
  <si>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</si>
  <si>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</si>
  <si>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</si>
  <si>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</si>
  <si>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</si>
  <si>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</si>
  <si>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</si>
  <si>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</si>
  <si>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</si>
  <si>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</si>
  <si>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</si>
  <si>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</si>
  <si>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</si>
  <si>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</si>
  <si>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</si>
  <si>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</si>
  <si>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</si>
  <si>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</si>
  <si>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</si>
  <si>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</si>
  <si>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</si>
  <si>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</si>
  <si>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</si>
  <si>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</si>
  <si>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</si>
  <si>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</si>
  <si>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</si>
  <si>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</si>
  <si>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</si>
  <si>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</si>
  <si>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</si>
  <si>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</si>
  <si>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</si>
  <si>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</si>
  <si>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</si>
  <si>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</si>
  <si>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</si>
  <si>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</si>
  <si>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</si>
  <si>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</si>
  <si>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</si>
  <si>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</si>
  <si>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</si>
  <si>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</si>
  <si>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</si>
  <si>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</si>
  <si>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</si>
  <si>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</si>
  <si>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</si>
  <si>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</si>
  <si>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</si>
  <si>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</si>
  <si>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</si>
  <si>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</si>
  <si>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</si>
  <si>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</si>
  <si>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</si>
  <si>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</si>
  <si>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</si>
  <si>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</si>
  <si>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</si>
  <si>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</si>
  <si>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</si>
  <si>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</si>
  <si>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</si>
  <si>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</si>
  <si>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</si>
  <si>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</si>
  <si>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</si>
  <si>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</si>
  <si>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</si>
  <si>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</si>
  <si>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</si>
  <si>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</si>
  <si>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</si>
  <si>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</si>
  <si>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</si>
  <si>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</si>
  <si>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</si>
  <si>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</si>
  <si>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</si>
  <si>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</si>
  <si>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</si>
  <si>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</si>
  <si>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</si>
  <si>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</si>
  <si>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</si>
  <si>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</si>
  <si>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</si>
  <si>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</si>
  <si>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</si>
  <si>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</si>
  <si>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</si>
  <si>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</si>
  <si>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</si>
  <si>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</si>
  <si>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</si>
  <si>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</si>
  <si>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</si>
  <si>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</si>
  <si>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</si>
  <si>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</si>
  <si>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</si>
  <si>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</si>
  <si>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</si>
  <si>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</si>
  <si>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</si>
  <si>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</si>
  <si>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</si>
  <si>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</si>
  <si>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</si>
  <si>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</si>
  <si>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</si>
  <si>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</si>
  <si>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</si>
  <si>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</si>
  <si>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</si>
  <si>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</si>
  <si>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</si>
  <si>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</si>
  <si>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</si>
  <si>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</si>
  <si>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</si>
  <si>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</si>
  <si>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</si>
  <si>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</si>
  <si>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</si>
  <si>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</si>
  <si>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</si>
  <si>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</si>
  <si>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</si>
  <si>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</si>
  <si>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</si>
  <si>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</si>
  <si>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</si>
  <si>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</si>
  <si>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</si>
  <si>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</si>
  <si>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</si>
  <si>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</si>
  <si>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</si>
  <si>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</si>
  <si>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</si>
  <si>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</si>
  <si>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</si>
  <si>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</si>
  <si>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</si>
  <si>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</si>
  <si>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</si>
  <si>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</si>
  <si>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</si>
  <si>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</si>
  <si>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</si>
  <si>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</si>
  <si>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</si>
  <si>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</si>
  <si>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</si>
  <si>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</si>
  <si>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</si>
  <si>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</si>
  <si>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</si>
  <si>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</si>
  <si>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</si>
  <si>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</si>
  <si>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</si>
  <si>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</si>
  <si>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</si>
  <si>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</si>
  <si>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</si>
  <si>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</si>
  <si>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</si>
  <si>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</si>
  <si>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</si>
  <si>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</si>
  <si>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</si>
  <si>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</si>
  <si>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</si>
  <si>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</si>
  <si>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</si>
  <si>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</si>
  <si>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</si>
  <si>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</si>
  <si>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</si>
  <si>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</si>
  <si>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</si>
  <si>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</si>
  <si>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</si>
  <si>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</si>
  <si>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</si>
  <si>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</si>
  <si>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</si>
  <si>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</si>
  <si>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</si>
  <si>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</si>
  <si>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</si>
  <si>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</si>
  <si>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</si>
  <si>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</si>
  <si>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</si>
  <si>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</si>
  <si>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</si>
  <si>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</si>
  <si>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</si>
  <si>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</si>
  <si>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</si>
  <si>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</si>
  <si>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</si>
  <si>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</si>
  <si>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</si>
  <si>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</si>
  <si>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</si>
  <si>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</si>
  <si>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</si>
  <si>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</si>
  <si>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</si>
  <si>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</si>
  <si>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</si>
  <si>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</si>
  <si>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</si>
  <si>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</si>
  <si>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</si>
  <si>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</si>
  <si>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</si>
  <si>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</si>
  <si>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</si>
  <si>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</si>
  <si>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</si>
  <si>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</si>
  <si>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</si>
  <si>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</si>
  <si>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</si>
  <si>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</si>
  <si>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</si>
  <si>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</si>
  <si>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</si>
  <si>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</si>
  <si>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</si>
  <si>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</si>
  <si>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</si>
  <si>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</si>
  <si>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</si>
  <si>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</si>
  <si>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</si>
  <si>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</si>
  <si>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</si>
  <si>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</si>
  <si>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</si>
  <si>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</si>
  <si>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</si>
  <si>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</si>
  <si>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</si>
  <si>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</si>
  <si>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</si>
  <si>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</si>
  <si>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</si>
  <si>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</si>
  <si>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</si>
  <si>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</si>
  <si>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</si>
  <si>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</si>
  <si>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</si>
  <si>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</si>
  <si>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</si>
  <si>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</si>
  <si>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</si>
  <si>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</si>
  <si>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</si>
  <si>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</si>
  <si>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</si>
  <si>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</si>
  <si>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</si>
  <si>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</si>
  <si>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</si>
  <si>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</si>
  <si>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</si>
  <si>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</si>
  <si>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</si>
  <si>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ЗАЧЕТ ЧПО /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</si>
</sst>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5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b/>
      <sz val="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46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 textRotation="90" wrapText="1"/>
      <protection locked="0"/>
    </xf>
    <xf numFmtId="0" fontId="7" fillId="8" borderId="23" xfId="0" applyFont="1" applyFill="1" applyBorder="1" applyAlignment="1" applyProtection="1">
      <alignment horizontal="center" vertical="center" textRotation="90" wrapText="1"/>
      <protection locked="0"/>
    </xf>
    <xf numFmtId="0" fontId="7" fillId="8" borderId="24" xfId="0" applyFont="1" applyFill="1" applyBorder="1" applyAlignment="1" applyProtection="1">
      <alignment horizontal="center" vertical="center" textRotation="90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</xdr:row>
      <xdr:rowOff>0</xdr:rowOff>
    </xdr:from>
    <xdr:to>
      <xdr:col>6</xdr:col>
      <xdr:colOff>85930</xdr:colOff>
      <xdr:row>8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4BB0CDB-8702-EBC2-BFB5-77F116A7F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29540"/>
          <a:ext cx="1945210" cy="98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Y13" sqref="Y13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428"/>
      <c r="B1" s="428"/>
      <c r="C1" s="428"/>
      <c r="D1" s="428"/>
      <c r="E1" s="428"/>
      <c r="F1" s="428"/>
      <c r="G1" s="428"/>
      <c r="H1" s="67"/>
      <c r="I1" s="68"/>
      <c r="J1" s="69"/>
      <c r="K1" s="364" t="s">
        <v>56</v>
      </c>
      <c r="L1" s="365"/>
      <c r="M1" s="366"/>
      <c r="N1" s="382"/>
      <c r="O1" s="383"/>
      <c r="P1" s="384"/>
      <c r="Q1" s="416"/>
      <c r="R1" s="417"/>
      <c r="S1" s="417"/>
      <c r="T1" s="417"/>
      <c r="U1" s="400"/>
    </row>
    <row r="2" spans="1:21" ht="10.199999999999999" customHeight="1">
      <c r="A2" s="428"/>
      <c r="B2" s="428"/>
      <c r="C2" s="428"/>
      <c r="D2" s="428"/>
      <c r="E2" s="428"/>
      <c r="F2" s="428"/>
      <c r="G2" s="428"/>
      <c r="H2" s="67"/>
      <c r="I2" s="70"/>
      <c r="K2" s="367"/>
      <c r="L2" s="368"/>
      <c r="M2" s="369"/>
      <c r="N2" s="385"/>
      <c r="O2" s="386"/>
      <c r="P2" s="387"/>
      <c r="Q2" s="418"/>
      <c r="R2" s="419"/>
      <c r="S2" s="419"/>
      <c r="T2" s="419"/>
      <c r="U2" s="401"/>
    </row>
    <row r="3" spans="1:21" ht="10.199999999999999" customHeight="1" thickBot="1">
      <c r="A3" s="428"/>
      <c r="B3" s="428"/>
      <c r="C3" s="428"/>
      <c r="D3" s="428"/>
      <c r="E3" s="428"/>
      <c r="F3" s="428"/>
      <c r="G3" s="428"/>
      <c r="H3" s="67"/>
      <c r="I3" s="70"/>
      <c r="J3" s="71"/>
      <c r="K3" s="370"/>
      <c r="L3" s="371"/>
      <c r="M3" s="372"/>
      <c r="N3" s="388"/>
      <c r="O3" s="389"/>
      <c r="P3" s="390"/>
      <c r="Q3" s="418"/>
      <c r="R3" s="419"/>
      <c r="S3" s="419"/>
      <c r="T3" s="419"/>
      <c r="U3" s="401"/>
    </row>
    <row r="4" spans="1:21" ht="10.199999999999999" customHeight="1">
      <c r="A4" s="428"/>
      <c r="B4" s="428"/>
      <c r="C4" s="428"/>
      <c r="D4" s="428"/>
      <c r="E4" s="428"/>
      <c r="F4" s="428"/>
      <c r="G4" s="428"/>
      <c r="H4" s="72"/>
      <c r="I4" s="72"/>
      <c r="J4" s="71"/>
      <c r="K4" s="373" t="s">
        <v>3802</v>
      </c>
      <c r="L4" s="374"/>
      <c r="M4" s="375"/>
      <c r="N4" s="403"/>
      <c r="O4" s="404"/>
      <c r="P4" s="405"/>
      <c r="Q4" s="418"/>
      <c r="R4" s="419"/>
      <c r="S4" s="419"/>
      <c r="T4" s="419"/>
      <c r="U4" s="401"/>
    </row>
    <row r="5" spans="1:21" ht="10.199999999999999" customHeight="1">
      <c r="A5" s="428"/>
      <c r="B5" s="428"/>
      <c r="C5" s="428"/>
      <c r="D5" s="428"/>
      <c r="E5" s="428"/>
      <c r="F5" s="428"/>
      <c r="G5" s="428"/>
      <c r="H5" s="72"/>
      <c r="I5" s="72"/>
      <c r="J5" s="72"/>
      <c r="K5" s="376"/>
      <c r="L5" s="377"/>
      <c r="M5" s="378"/>
      <c r="N5" s="406"/>
      <c r="O5" s="407"/>
      <c r="P5" s="408"/>
      <c r="Q5" s="418"/>
      <c r="R5" s="419"/>
      <c r="S5" s="419"/>
      <c r="T5" s="419"/>
      <c r="U5" s="401"/>
    </row>
    <row r="6" spans="1:21" ht="10.199999999999999" customHeight="1" thickBot="1">
      <c r="A6" s="428"/>
      <c r="B6" s="428"/>
      <c r="C6" s="428"/>
      <c r="D6" s="428"/>
      <c r="E6" s="428"/>
      <c r="F6" s="428"/>
      <c r="G6" s="428"/>
      <c r="H6" s="72"/>
      <c r="I6" s="72"/>
      <c r="J6" s="72"/>
      <c r="K6" s="379"/>
      <c r="L6" s="380"/>
      <c r="M6" s="381"/>
      <c r="N6" s="409"/>
      <c r="O6" s="410"/>
      <c r="P6" s="411"/>
      <c r="Q6" s="418"/>
      <c r="R6" s="419"/>
      <c r="S6" s="419"/>
      <c r="T6" s="419"/>
      <c r="U6" s="401"/>
    </row>
    <row r="7" spans="1:21" ht="10.199999999999999" customHeight="1" thickBot="1">
      <c r="A7" s="73"/>
      <c r="B7" s="73"/>
      <c r="C7" s="73"/>
      <c r="D7" s="73"/>
      <c r="E7" s="73"/>
      <c r="F7" s="73"/>
      <c r="G7" s="73"/>
      <c r="H7" s="72"/>
      <c r="I7" s="72"/>
      <c r="J7" s="72"/>
      <c r="Q7" s="420"/>
      <c r="R7" s="421"/>
      <c r="S7" s="421"/>
      <c r="T7" s="421"/>
      <c r="U7" s="401"/>
    </row>
    <row r="8" spans="1:21" ht="10.199999999999999" customHeight="1">
      <c r="A8" s="73"/>
      <c r="B8" s="73"/>
      <c r="C8" s="73"/>
      <c r="D8" s="73"/>
      <c r="E8" s="74"/>
      <c r="F8" s="72"/>
      <c r="G8" s="72"/>
      <c r="H8" s="72"/>
      <c r="I8" s="72"/>
      <c r="J8" s="72"/>
      <c r="Q8" s="412" t="s">
        <v>33</v>
      </c>
      <c r="R8" s="413"/>
      <c r="S8" s="413"/>
      <c r="T8" s="413"/>
      <c r="U8" s="401"/>
    </row>
    <row r="9" spans="1:21" ht="10.199999999999999" customHeight="1" thickBot="1">
      <c r="A9" s="73"/>
      <c r="B9" s="73"/>
      <c r="C9" s="73"/>
      <c r="D9" s="73"/>
      <c r="E9" s="74"/>
      <c r="F9" s="72"/>
      <c r="G9" s="72"/>
      <c r="H9" s="72"/>
      <c r="I9" s="72"/>
      <c r="J9" s="72"/>
      <c r="Q9" s="414"/>
      <c r="R9" s="415"/>
      <c r="S9" s="415"/>
      <c r="T9" s="415"/>
      <c r="U9" s="401"/>
    </row>
    <row r="10" spans="1:21" ht="2.4" customHeight="1" thickBot="1">
      <c r="A10" s="47"/>
      <c r="B10" s="47"/>
      <c r="C10" s="47"/>
      <c r="D10" s="47"/>
      <c r="E10" s="1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/>
      <c r="Q10" s="45"/>
      <c r="R10" s="45"/>
      <c r="S10" s="45"/>
      <c r="T10" s="45"/>
      <c r="U10" s="401"/>
    </row>
    <row r="11" spans="1:21" ht="7.2" customHeight="1">
      <c r="A11" s="391"/>
      <c r="B11" s="392"/>
      <c r="C11" s="392"/>
      <c r="D11" s="392"/>
      <c r="E11" s="392"/>
      <c r="F11" s="392"/>
      <c r="G11" s="392"/>
      <c r="H11" s="393"/>
      <c r="I11" s="391"/>
      <c r="J11" s="392"/>
      <c r="K11" s="392"/>
      <c r="L11" s="392"/>
      <c r="M11" s="392"/>
      <c r="N11" s="392"/>
      <c r="O11" s="392"/>
      <c r="P11" s="393"/>
      <c r="Q11" s="422"/>
      <c r="R11" s="423"/>
      <c r="S11" s="423"/>
      <c r="T11" s="423"/>
      <c r="U11" s="401"/>
    </row>
    <row r="12" spans="1:21" ht="7.95" customHeight="1">
      <c r="A12" s="394"/>
      <c r="B12" s="395"/>
      <c r="C12" s="395"/>
      <c r="D12" s="395"/>
      <c r="E12" s="395"/>
      <c r="F12" s="395"/>
      <c r="G12" s="395"/>
      <c r="H12" s="396"/>
      <c r="I12" s="394"/>
      <c r="J12" s="395"/>
      <c r="K12" s="395"/>
      <c r="L12" s="395"/>
      <c r="M12" s="395"/>
      <c r="N12" s="395"/>
      <c r="O12" s="395"/>
      <c r="P12" s="396"/>
      <c r="Q12" s="424"/>
      <c r="R12" s="425"/>
      <c r="S12" s="425"/>
      <c r="T12" s="425"/>
      <c r="U12" s="401"/>
    </row>
    <row r="13" spans="1:21" ht="8.4" customHeight="1" thickBot="1">
      <c r="A13" s="397"/>
      <c r="B13" s="398"/>
      <c r="C13" s="398"/>
      <c r="D13" s="398"/>
      <c r="E13" s="398"/>
      <c r="F13" s="398"/>
      <c r="G13" s="398"/>
      <c r="H13" s="399"/>
      <c r="I13" s="397"/>
      <c r="J13" s="398"/>
      <c r="K13" s="398"/>
      <c r="L13" s="398"/>
      <c r="M13" s="398"/>
      <c r="N13" s="398"/>
      <c r="O13" s="398"/>
      <c r="P13" s="399"/>
      <c r="Q13" s="426"/>
      <c r="R13" s="427"/>
      <c r="S13" s="427"/>
      <c r="T13" s="427"/>
      <c r="U13" s="401"/>
    </row>
    <row r="14" spans="1:21" ht="10.199999999999999" customHeight="1" thickBot="1">
      <c r="A14" s="218" t="s">
        <v>8</v>
      </c>
      <c r="B14" s="219"/>
      <c r="C14" s="219"/>
      <c r="D14" s="219"/>
      <c r="E14" s="219"/>
      <c r="F14" s="219"/>
      <c r="G14" s="219"/>
      <c r="H14" s="220"/>
      <c r="I14" s="218" t="s">
        <v>7</v>
      </c>
      <c r="J14" s="219"/>
      <c r="K14" s="219"/>
      <c r="L14" s="219"/>
      <c r="M14" s="219"/>
      <c r="N14" s="219"/>
      <c r="O14" s="219"/>
      <c r="P14" s="220"/>
      <c r="Q14" s="218" t="s">
        <v>1</v>
      </c>
      <c r="R14" s="219"/>
      <c r="S14" s="219"/>
      <c r="T14" s="219"/>
      <c r="U14" s="402"/>
    </row>
    <row r="15" spans="1:21" ht="8.4" customHeight="1">
      <c r="A15" s="445" t="s">
        <v>3066</v>
      </c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7"/>
    </row>
    <row r="16" spans="1:21" ht="10.199999999999999" customHeight="1" thickBot="1">
      <c r="A16" s="448"/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50"/>
    </row>
    <row r="17" spans="1:28" ht="10.199999999999999" customHeight="1">
      <c r="A17" s="166" t="s">
        <v>31</v>
      </c>
      <c r="B17" s="167"/>
      <c r="C17" s="451"/>
      <c r="D17" s="471"/>
      <c r="E17" s="472"/>
      <c r="F17" s="472"/>
      <c r="G17" s="472"/>
      <c r="H17" s="473"/>
      <c r="I17" s="459" t="s">
        <v>32</v>
      </c>
      <c r="J17" s="460"/>
      <c r="K17" s="461"/>
      <c r="L17" s="465"/>
      <c r="M17" s="466"/>
      <c r="N17" s="467"/>
      <c r="O17" s="459" t="s">
        <v>156</v>
      </c>
      <c r="P17" s="460"/>
      <c r="Q17" s="461"/>
      <c r="R17" s="465"/>
      <c r="S17" s="466"/>
      <c r="T17" s="466"/>
      <c r="U17" s="477" t="s">
        <v>11</v>
      </c>
    </row>
    <row r="18" spans="1:28" ht="10.199999999999999" customHeight="1" thickBot="1">
      <c r="A18" s="168"/>
      <c r="B18" s="169"/>
      <c r="C18" s="452"/>
      <c r="D18" s="474"/>
      <c r="E18" s="475"/>
      <c r="F18" s="475"/>
      <c r="G18" s="475"/>
      <c r="H18" s="476"/>
      <c r="I18" s="462"/>
      <c r="J18" s="463"/>
      <c r="K18" s="464"/>
      <c r="L18" s="468"/>
      <c r="M18" s="469"/>
      <c r="N18" s="470"/>
      <c r="O18" s="462"/>
      <c r="P18" s="463"/>
      <c r="Q18" s="464"/>
      <c r="R18" s="468"/>
      <c r="S18" s="469"/>
      <c r="T18" s="469"/>
      <c r="U18" s="478"/>
      <c r="AB18" s="2"/>
    </row>
    <row r="19" spans="1:28" ht="10.199999999999999" customHeight="1">
      <c r="A19" s="152" t="s">
        <v>30</v>
      </c>
      <c r="B19" s="153"/>
      <c r="C19" s="432"/>
      <c r="D19" s="465"/>
      <c r="E19" s="466"/>
      <c r="F19" s="467"/>
      <c r="G19" s="453" t="s">
        <v>0</v>
      </c>
      <c r="H19" s="454"/>
      <c r="I19" s="455"/>
      <c r="J19" s="465"/>
      <c r="K19" s="466"/>
      <c r="L19" s="467"/>
      <c r="M19" s="459" t="s">
        <v>2866</v>
      </c>
      <c r="N19" s="460"/>
      <c r="O19" s="461"/>
      <c r="P19" s="465"/>
      <c r="Q19" s="466"/>
      <c r="R19" s="466"/>
      <c r="S19" s="466"/>
      <c r="T19" s="466"/>
      <c r="U19" s="478"/>
    </row>
    <row r="20" spans="1:28" ht="10.199999999999999" customHeight="1" thickBot="1">
      <c r="A20" s="154"/>
      <c r="B20" s="155"/>
      <c r="C20" s="433"/>
      <c r="D20" s="468"/>
      <c r="E20" s="469"/>
      <c r="F20" s="470"/>
      <c r="G20" s="456"/>
      <c r="H20" s="457"/>
      <c r="I20" s="458"/>
      <c r="J20" s="468"/>
      <c r="K20" s="469"/>
      <c r="L20" s="470"/>
      <c r="M20" s="462"/>
      <c r="N20" s="463"/>
      <c r="O20" s="464"/>
      <c r="P20" s="468"/>
      <c r="Q20" s="469"/>
      <c r="R20" s="469"/>
      <c r="S20" s="469"/>
      <c r="T20" s="469"/>
      <c r="U20" s="478"/>
    </row>
    <row r="21" spans="1:28" ht="12.6" customHeight="1" thickBot="1">
      <c r="A21" s="440" t="s">
        <v>153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78"/>
    </row>
    <row r="22" spans="1:28" ht="10.199999999999999" customHeight="1" thickBot="1">
      <c r="A22" s="442"/>
      <c r="B22" s="443"/>
      <c r="C22" s="443"/>
      <c r="D22" s="443"/>
      <c r="E22" s="444"/>
      <c r="F22" s="243" t="s">
        <v>41</v>
      </c>
      <c r="G22" s="244"/>
      <c r="H22" s="244"/>
      <c r="I22" s="244"/>
      <c r="J22" s="245"/>
      <c r="K22" s="243" t="s">
        <v>42</v>
      </c>
      <c r="L22" s="244"/>
      <c r="M22" s="244"/>
      <c r="N22" s="244"/>
      <c r="O22" s="245"/>
      <c r="P22" s="243" t="s">
        <v>62</v>
      </c>
      <c r="Q22" s="244"/>
      <c r="R22" s="244"/>
      <c r="S22" s="244"/>
      <c r="T22" s="244"/>
      <c r="U22" s="478"/>
    </row>
    <row r="23" spans="1:28" ht="10.199999999999999" customHeight="1">
      <c r="A23" s="152" t="s">
        <v>35</v>
      </c>
      <c r="B23" s="153"/>
      <c r="C23" s="153"/>
      <c r="D23" s="153"/>
      <c r="E23" s="153"/>
      <c r="F23" s="500"/>
      <c r="G23" s="492"/>
      <c r="H23" s="492"/>
      <c r="I23" s="492"/>
      <c r="J23" s="493"/>
      <c r="K23" s="491"/>
      <c r="L23" s="492"/>
      <c r="M23" s="492"/>
      <c r="N23" s="492"/>
      <c r="O23" s="493"/>
      <c r="P23" s="491" t="s">
        <v>170</v>
      </c>
      <c r="Q23" s="492"/>
      <c r="R23" s="492"/>
      <c r="S23" s="492"/>
      <c r="T23" s="493"/>
      <c r="U23" s="479"/>
    </row>
    <row r="24" spans="1:28" ht="10.199999999999999" customHeight="1" thickBot="1">
      <c r="A24" s="154"/>
      <c r="B24" s="155"/>
      <c r="C24" s="155"/>
      <c r="D24" s="155"/>
      <c r="E24" s="155"/>
      <c r="F24" s="501"/>
      <c r="G24" s="495"/>
      <c r="H24" s="495"/>
      <c r="I24" s="495"/>
      <c r="J24" s="496"/>
      <c r="K24" s="494"/>
      <c r="L24" s="495"/>
      <c r="M24" s="495"/>
      <c r="N24" s="495"/>
      <c r="O24" s="496"/>
      <c r="P24" s="494"/>
      <c r="Q24" s="495"/>
      <c r="R24" s="495"/>
      <c r="S24" s="495"/>
      <c r="T24" s="496"/>
      <c r="U24" s="479"/>
    </row>
    <row r="25" spans="1:28" ht="10.199999999999999" customHeight="1">
      <c r="A25" s="152" t="s">
        <v>34</v>
      </c>
      <c r="B25" s="153"/>
      <c r="C25" s="153"/>
      <c r="D25" s="153"/>
      <c r="E25" s="153"/>
      <c r="F25" s="501"/>
      <c r="G25" s="495"/>
      <c r="H25" s="495"/>
      <c r="I25" s="495"/>
      <c r="J25" s="496"/>
      <c r="K25" s="494"/>
      <c r="L25" s="495"/>
      <c r="M25" s="495"/>
      <c r="N25" s="495"/>
      <c r="O25" s="496"/>
      <c r="P25" s="149" t="str">
        <f>VLOOKUP('Основной лист ТИ'!P23,'БД Экип.'!A1:D1000,4,FALSE)</f>
        <v>Впишется по омологации</v>
      </c>
      <c r="Q25" s="150"/>
      <c r="R25" s="150"/>
      <c r="S25" s="150"/>
      <c r="T25" s="151"/>
      <c r="U25" s="479"/>
    </row>
    <row r="26" spans="1:28" ht="10.199999999999999" customHeight="1" thickBot="1">
      <c r="A26" s="154"/>
      <c r="B26" s="155"/>
      <c r="C26" s="155"/>
      <c r="D26" s="155"/>
      <c r="E26" s="155"/>
      <c r="F26" s="501"/>
      <c r="G26" s="495"/>
      <c r="H26" s="495"/>
      <c r="I26" s="495"/>
      <c r="J26" s="496"/>
      <c r="K26" s="494"/>
      <c r="L26" s="495"/>
      <c r="M26" s="495"/>
      <c r="N26" s="495"/>
      <c r="O26" s="496"/>
      <c r="P26" s="149"/>
      <c r="Q26" s="150"/>
      <c r="R26" s="150"/>
      <c r="S26" s="150"/>
      <c r="T26" s="151"/>
      <c r="U26" s="479"/>
    </row>
    <row r="27" spans="1:28" ht="10.199999999999999" customHeight="1">
      <c r="A27" s="152" t="s">
        <v>38</v>
      </c>
      <c r="B27" s="153"/>
      <c r="C27" s="153"/>
      <c r="D27" s="153"/>
      <c r="E27" s="153"/>
      <c r="F27" s="174"/>
      <c r="G27" s="175"/>
      <c r="H27" s="175"/>
      <c r="I27" s="175"/>
      <c r="J27" s="176"/>
      <c r="K27" s="177"/>
      <c r="L27" s="175"/>
      <c r="M27" s="175"/>
      <c r="N27" s="175"/>
      <c r="O27" s="176"/>
      <c r="P27" s="177"/>
      <c r="Q27" s="175"/>
      <c r="R27" s="175"/>
      <c r="S27" s="175"/>
      <c r="T27" s="176"/>
      <c r="U27" s="479"/>
    </row>
    <row r="28" spans="1:28" ht="10.199999999999999" customHeight="1" thickBot="1">
      <c r="A28" s="154"/>
      <c r="B28" s="155"/>
      <c r="C28" s="155"/>
      <c r="D28" s="155"/>
      <c r="E28" s="155"/>
      <c r="F28" s="174"/>
      <c r="G28" s="175"/>
      <c r="H28" s="175"/>
      <c r="I28" s="175"/>
      <c r="J28" s="176"/>
      <c r="K28" s="177"/>
      <c r="L28" s="175"/>
      <c r="M28" s="175"/>
      <c r="N28" s="175"/>
      <c r="O28" s="176"/>
      <c r="P28" s="177"/>
      <c r="Q28" s="175"/>
      <c r="R28" s="175"/>
      <c r="S28" s="175"/>
      <c r="T28" s="176"/>
      <c r="U28" s="479"/>
    </row>
    <row r="29" spans="1:28" ht="10.199999999999999" customHeight="1">
      <c r="A29" s="152" t="s">
        <v>37</v>
      </c>
      <c r="B29" s="153"/>
      <c r="C29" s="153"/>
      <c r="D29" s="153"/>
      <c r="E29" s="153"/>
      <c r="F29" s="501"/>
      <c r="G29" s="495"/>
      <c r="H29" s="495"/>
      <c r="I29" s="495"/>
      <c r="J29" s="496"/>
      <c r="K29" s="494"/>
      <c r="L29" s="495"/>
      <c r="M29" s="495"/>
      <c r="N29" s="495"/>
      <c r="O29" s="496"/>
      <c r="P29" s="149" t="str">
        <f>VLOOKUP('Основной лист ТИ'!P23,'БД Экип.'!A1:D1000,3,FALSE)</f>
        <v>Впишется по омологации</v>
      </c>
      <c r="Q29" s="150"/>
      <c r="R29" s="150"/>
      <c r="S29" s="150"/>
      <c r="T29" s="151"/>
      <c r="U29" s="479"/>
    </row>
    <row r="30" spans="1:28" ht="10.199999999999999" customHeight="1" thickBot="1">
      <c r="A30" s="154"/>
      <c r="B30" s="155"/>
      <c r="C30" s="155"/>
      <c r="D30" s="155"/>
      <c r="E30" s="155"/>
      <c r="F30" s="501"/>
      <c r="G30" s="495"/>
      <c r="H30" s="495"/>
      <c r="I30" s="495"/>
      <c r="J30" s="496"/>
      <c r="K30" s="494"/>
      <c r="L30" s="495"/>
      <c r="M30" s="495"/>
      <c r="N30" s="495"/>
      <c r="O30" s="496"/>
      <c r="P30" s="149"/>
      <c r="Q30" s="150"/>
      <c r="R30" s="150"/>
      <c r="S30" s="150"/>
      <c r="T30" s="151"/>
      <c r="U30" s="479"/>
    </row>
    <row r="31" spans="1:28" ht="10.199999999999999" customHeight="1">
      <c r="A31" s="152" t="s">
        <v>39</v>
      </c>
      <c r="B31" s="153"/>
      <c r="C31" s="153"/>
      <c r="D31" s="153"/>
      <c r="E31" s="153"/>
      <c r="F31" s="501"/>
      <c r="G31" s="495"/>
      <c r="H31" s="495"/>
      <c r="I31" s="495"/>
      <c r="J31" s="496"/>
      <c r="K31" s="494"/>
      <c r="L31" s="495"/>
      <c r="M31" s="495"/>
      <c r="N31" s="495"/>
      <c r="O31" s="496"/>
      <c r="P31" s="541" t="str">
        <f>VLOOKUP('Основной лист ТИ'!P23,'БД Экип.'!A1:D1000,2,FALSE)</f>
        <v>Впишется по омологации</v>
      </c>
      <c r="Q31" s="156"/>
      <c r="R31" s="156"/>
      <c r="S31" s="156"/>
      <c r="T31" s="132"/>
      <c r="U31" s="479"/>
    </row>
    <row r="32" spans="1:28" ht="10.199999999999999" customHeight="1" thickBot="1">
      <c r="A32" s="154"/>
      <c r="B32" s="155"/>
      <c r="C32" s="155"/>
      <c r="D32" s="155"/>
      <c r="E32" s="155"/>
      <c r="F32" s="516"/>
      <c r="G32" s="511"/>
      <c r="H32" s="511"/>
      <c r="I32" s="511"/>
      <c r="J32" s="512"/>
      <c r="K32" s="510"/>
      <c r="L32" s="511"/>
      <c r="M32" s="511"/>
      <c r="N32" s="511"/>
      <c r="O32" s="512"/>
      <c r="P32" s="542"/>
      <c r="Q32" s="158"/>
      <c r="R32" s="158"/>
      <c r="S32" s="158"/>
      <c r="T32" s="159"/>
      <c r="U32" s="479"/>
    </row>
    <row r="33" spans="1:21" ht="10.199999999999999" customHeight="1" thickBot="1">
      <c r="A33" s="508"/>
      <c r="B33" s="509"/>
      <c r="C33" s="517" t="s">
        <v>63</v>
      </c>
      <c r="D33" s="518"/>
      <c r="E33" s="519"/>
      <c r="F33" s="246" t="s">
        <v>43</v>
      </c>
      <c r="G33" s="247"/>
      <c r="H33" s="248"/>
      <c r="I33" s="246" t="s">
        <v>45</v>
      </c>
      <c r="J33" s="247"/>
      <c r="K33" s="248"/>
      <c r="L33" s="246" t="s">
        <v>46</v>
      </c>
      <c r="M33" s="247"/>
      <c r="N33" s="248"/>
      <c r="O33" s="246" t="s">
        <v>44</v>
      </c>
      <c r="P33" s="247"/>
      <c r="Q33" s="248"/>
      <c r="R33" s="246" t="s">
        <v>47</v>
      </c>
      <c r="S33" s="247"/>
      <c r="T33" s="247"/>
      <c r="U33" s="478"/>
    </row>
    <row r="34" spans="1:21" ht="10.199999999999999" customHeight="1">
      <c r="A34" s="344" t="s">
        <v>34</v>
      </c>
      <c r="B34" s="345"/>
      <c r="C34" s="502"/>
      <c r="D34" s="503"/>
      <c r="E34" s="504"/>
      <c r="F34" s="502"/>
      <c r="G34" s="503"/>
      <c r="H34" s="504"/>
      <c r="I34" s="502"/>
      <c r="J34" s="503"/>
      <c r="K34" s="504"/>
      <c r="L34" s="502"/>
      <c r="M34" s="503"/>
      <c r="N34" s="504"/>
      <c r="O34" s="502"/>
      <c r="P34" s="503"/>
      <c r="Q34" s="504"/>
      <c r="R34" s="502"/>
      <c r="S34" s="503"/>
      <c r="T34" s="503"/>
      <c r="U34" s="478"/>
    </row>
    <row r="35" spans="1:21" ht="10.199999999999999" customHeight="1" thickBot="1">
      <c r="A35" s="346"/>
      <c r="B35" s="347"/>
      <c r="C35" s="505"/>
      <c r="D35" s="506"/>
      <c r="E35" s="507"/>
      <c r="F35" s="505"/>
      <c r="G35" s="506"/>
      <c r="H35" s="507"/>
      <c r="I35" s="505"/>
      <c r="J35" s="506"/>
      <c r="K35" s="507"/>
      <c r="L35" s="505"/>
      <c r="M35" s="506"/>
      <c r="N35" s="507"/>
      <c r="O35" s="505"/>
      <c r="P35" s="506"/>
      <c r="Q35" s="507"/>
      <c r="R35" s="505"/>
      <c r="S35" s="506"/>
      <c r="T35" s="506"/>
      <c r="U35" s="478"/>
    </row>
    <row r="36" spans="1:21" ht="10.199999999999999" customHeight="1">
      <c r="A36" s="348" t="s">
        <v>36</v>
      </c>
      <c r="B36" s="349"/>
      <c r="C36" s="434"/>
      <c r="D36" s="435"/>
      <c r="E36" s="436"/>
      <c r="F36" s="434"/>
      <c r="G36" s="435"/>
      <c r="H36" s="436"/>
      <c r="I36" s="434"/>
      <c r="J36" s="435"/>
      <c r="K36" s="436"/>
      <c r="L36" s="434"/>
      <c r="M36" s="435"/>
      <c r="N36" s="436"/>
      <c r="O36" s="434"/>
      <c r="P36" s="435"/>
      <c r="Q36" s="436"/>
      <c r="R36" s="434"/>
      <c r="S36" s="435"/>
      <c r="T36" s="435"/>
      <c r="U36" s="478"/>
    </row>
    <row r="37" spans="1:21" ht="10.199999999999999" customHeight="1" thickBot="1">
      <c r="A37" s="350"/>
      <c r="B37" s="351"/>
      <c r="C37" s="437"/>
      <c r="D37" s="438"/>
      <c r="E37" s="439"/>
      <c r="F37" s="437"/>
      <c r="G37" s="438"/>
      <c r="H37" s="439"/>
      <c r="I37" s="437"/>
      <c r="J37" s="438"/>
      <c r="K37" s="439"/>
      <c r="L37" s="437"/>
      <c r="M37" s="438"/>
      <c r="N37" s="439"/>
      <c r="O37" s="437"/>
      <c r="P37" s="438"/>
      <c r="Q37" s="439"/>
      <c r="R37" s="437"/>
      <c r="S37" s="438"/>
      <c r="T37" s="438"/>
      <c r="U37" s="478"/>
    </row>
    <row r="38" spans="1:21" ht="12.6" customHeight="1" thickBot="1">
      <c r="A38" s="440" t="s">
        <v>154</v>
      </c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78"/>
    </row>
    <row r="39" spans="1:21" ht="10.199999999999999" customHeight="1" thickBot="1">
      <c r="A39" s="51"/>
      <c r="B39" s="50"/>
      <c r="C39" s="50"/>
      <c r="D39" s="50"/>
      <c r="E39" s="52"/>
      <c r="F39" s="520" t="s">
        <v>41</v>
      </c>
      <c r="G39" s="244"/>
      <c r="H39" s="244"/>
      <c r="I39" s="244"/>
      <c r="J39" s="245"/>
      <c r="K39" s="243" t="s">
        <v>42</v>
      </c>
      <c r="L39" s="244"/>
      <c r="M39" s="244"/>
      <c r="N39" s="244"/>
      <c r="O39" s="245"/>
      <c r="P39" s="243" t="s">
        <v>62</v>
      </c>
      <c r="Q39" s="244"/>
      <c r="R39" s="244"/>
      <c r="S39" s="244"/>
      <c r="T39" s="245"/>
      <c r="U39" s="478"/>
    </row>
    <row r="40" spans="1:21" ht="10.199999999999999" customHeight="1">
      <c r="A40" s="152" t="s">
        <v>35</v>
      </c>
      <c r="B40" s="153"/>
      <c r="C40" s="153"/>
      <c r="D40" s="153"/>
      <c r="E40" s="153"/>
      <c r="F40" s="170"/>
      <c r="G40" s="171"/>
      <c r="H40" s="171"/>
      <c r="I40" s="171"/>
      <c r="J40" s="303"/>
      <c r="K40" s="170"/>
      <c r="L40" s="171"/>
      <c r="M40" s="171"/>
      <c r="N40" s="171"/>
      <c r="O40" s="303"/>
      <c r="P40" s="170" t="s">
        <v>170</v>
      </c>
      <c r="Q40" s="171"/>
      <c r="R40" s="171"/>
      <c r="S40" s="171"/>
      <c r="T40" s="172"/>
      <c r="U40" s="479"/>
    </row>
    <row r="41" spans="1:21" ht="10.199999999999999" customHeight="1" thickBot="1">
      <c r="A41" s="154"/>
      <c r="B41" s="155"/>
      <c r="C41" s="155"/>
      <c r="D41" s="155"/>
      <c r="E41" s="155"/>
      <c r="F41" s="160"/>
      <c r="G41" s="161"/>
      <c r="H41" s="161"/>
      <c r="I41" s="161"/>
      <c r="J41" s="162"/>
      <c r="K41" s="160"/>
      <c r="L41" s="161"/>
      <c r="M41" s="161"/>
      <c r="N41" s="161"/>
      <c r="O41" s="162"/>
      <c r="P41" s="160"/>
      <c r="Q41" s="161"/>
      <c r="R41" s="161"/>
      <c r="S41" s="161"/>
      <c r="T41" s="173"/>
      <c r="U41" s="479"/>
    </row>
    <row r="42" spans="1:21" ht="10.199999999999999" customHeight="1">
      <c r="A42" s="152" t="s">
        <v>34</v>
      </c>
      <c r="B42" s="153"/>
      <c r="C42" s="153"/>
      <c r="D42" s="153"/>
      <c r="E42" s="153"/>
      <c r="F42" s="160"/>
      <c r="G42" s="161"/>
      <c r="H42" s="161"/>
      <c r="I42" s="161"/>
      <c r="J42" s="162"/>
      <c r="K42" s="160"/>
      <c r="L42" s="161"/>
      <c r="M42" s="161"/>
      <c r="N42" s="161"/>
      <c r="O42" s="162"/>
      <c r="P42" s="312" t="str">
        <f>VLOOKUP('Основной лист ТИ'!P40,'БД Экип.'!A1:D1000,4,FALSE)</f>
        <v>Впишется по омологации</v>
      </c>
      <c r="Q42" s="313"/>
      <c r="R42" s="313"/>
      <c r="S42" s="313"/>
      <c r="T42" s="314"/>
      <c r="U42" s="479"/>
    </row>
    <row r="43" spans="1:21" ht="10.199999999999999" customHeight="1" thickBot="1">
      <c r="A43" s="154"/>
      <c r="B43" s="155"/>
      <c r="C43" s="155"/>
      <c r="D43" s="155"/>
      <c r="E43" s="155"/>
      <c r="F43" s="160"/>
      <c r="G43" s="161"/>
      <c r="H43" s="161"/>
      <c r="I43" s="161"/>
      <c r="J43" s="162"/>
      <c r="K43" s="160"/>
      <c r="L43" s="161"/>
      <c r="M43" s="161"/>
      <c r="N43" s="161"/>
      <c r="O43" s="162"/>
      <c r="P43" s="312"/>
      <c r="Q43" s="313"/>
      <c r="R43" s="313"/>
      <c r="S43" s="313"/>
      <c r="T43" s="314"/>
      <c r="U43" s="479"/>
    </row>
    <row r="44" spans="1:21" ht="10.199999999999999" customHeight="1">
      <c r="A44" s="152" t="s">
        <v>38</v>
      </c>
      <c r="B44" s="153"/>
      <c r="C44" s="153"/>
      <c r="D44" s="153"/>
      <c r="E44" s="153"/>
      <c r="F44" s="497"/>
      <c r="G44" s="498"/>
      <c r="H44" s="498"/>
      <c r="I44" s="498"/>
      <c r="J44" s="499"/>
      <c r="K44" s="497"/>
      <c r="L44" s="498"/>
      <c r="M44" s="498"/>
      <c r="N44" s="498"/>
      <c r="O44" s="499"/>
      <c r="P44" s="497"/>
      <c r="Q44" s="498"/>
      <c r="R44" s="498"/>
      <c r="S44" s="498"/>
      <c r="T44" s="543"/>
      <c r="U44" s="479"/>
    </row>
    <row r="45" spans="1:21" ht="10.199999999999999" customHeight="1" thickBot="1">
      <c r="A45" s="154"/>
      <c r="B45" s="155"/>
      <c r="C45" s="155"/>
      <c r="D45" s="155"/>
      <c r="E45" s="155"/>
      <c r="F45" s="497"/>
      <c r="G45" s="498"/>
      <c r="H45" s="498"/>
      <c r="I45" s="498"/>
      <c r="J45" s="499"/>
      <c r="K45" s="497"/>
      <c r="L45" s="498"/>
      <c r="M45" s="498"/>
      <c r="N45" s="498"/>
      <c r="O45" s="499"/>
      <c r="P45" s="497"/>
      <c r="Q45" s="498"/>
      <c r="R45" s="498"/>
      <c r="S45" s="498"/>
      <c r="T45" s="543"/>
      <c r="U45" s="479"/>
    </row>
    <row r="46" spans="1:21" ht="10.199999999999999" customHeight="1">
      <c r="A46" s="152" t="s">
        <v>37</v>
      </c>
      <c r="B46" s="153"/>
      <c r="C46" s="153"/>
      <c r="D46" s="153"/>
      <c r="E46" s="153"/>
      <c r="F46" s="160"/>
      <c r="G46" s="161"/>
      <c r="H46" s="161"/>
      <c r="I46" s="161"/>
      <c r="J46" s="162"/>
      <c r="K46" s="160"/>
      <c r="L46" s="161"/>
      <c r="M46" s="161"/>
      <c r="N46" s="161"/>
      <c r="O46" s="162"/>
      <c r="P46" s="312" t="str">
        <f>VLOOKUP('Основной лист ТИ'!P40,'БД Экип.'!A1:D1000,3,FALSE)</f>
        <v>Впишется по омологации</v>
      </c>
      <c r="Q46" s="313"/>
      <c r="R46" s="313"/>
      <c r="S46" s="313"/>
      <c r="T46" s="314"/>
      <c r="U46" s="479"/>
    </row>
    <row r="47" spans="1:21" ht="10.199999999999999" customHeight="1" thickBot="1">
      <c r="A47" s="154"/>
      <c r="B47" s="155"/>
      <c r="C47" s="155"/>
      <c r="D47" s="155"/>
      <c r="E47" s="155"/>
      <c r="F47" s="160"/>
      <c r="G47" s="161"/>
      <c r="H47" s="161"/>
      <c r="I47" s="161"/>
      <c r="J47" s="162"/>
      <c r="K47" s="160"/>
      <c r="L47" s="161"/>
      <c r="M47" s="161"/>
      <c r="N47" s="161"/>
      <c r="O47" s="162"/>
      <c r="P47" s="312"/>
      <c r="Q47" s="313"/>
      <c r="R47" s="313"/>
      <c r="S47" s="313"/>
      <c r="T47" s="314"/>
      <c r="U47" s="479"/>
    </row>
    <row r="48" spans="1:21" ht="10.199999999999999" customHeight="1">
      <c r="A48" s="152" t="s">
        <v>39</v>
      </c>
      <c r="B48" s="153"/>
      <c r="C48" s="153"/>
      <c r="D48" s="153"/>
      <c r="E48" s="153"/>
      <c r="F48" s="160"/>
      <c r="G48" s="161"/>
      <c r="H48" s="161"/>
      <c r="I48" s="161"/>
      <c r="J48" s="162"/>
      <c r="K48" s="160"/>
      <c r="L48" s="161"/>
      <c r="M48" s="161"/>
      <c r="N48" s="161"/>
      <c r="O48" s="162"/>
      <c r="P48" s="131" t="str">
        <f>VLOOKUP('Основной лист ТИ'!P40,'БД Экип.'!A1:D1000,2,FALSE)</f>
        <v>Впишется по омологации</v>
      </c>
      <c r="Q48" s="156"/>
      <c r="R48" s="156"/>
      <c r="S48" s="156"/>
      <c r="T48" s="132"/>
      <c r="U48" s="479"/>
    </row>
    <row r="49" spans="1:21" ht="10.199999999999999" customHeight="1" thickBot="1">
      <c r="A49" s="154"/>
      <c r="B49" s="155"/>
      <c r="C49" s="155"/>
      <c r="D49" s="155"/>
      <c r="E49" s="155"/>
      <c r="F49" s="163"/>
      <c r="G49" s="164"/>
      <c r="H49" s="164"/>
      <c r="I49" s="164"/>
      <c r="J49" s="165"/>
      <c r="K49" s="163"/>
      <c r="L49" s="164"/>
      <c r="M49" s="164"/>
      <c r="N49" s="164"/>
      <c r="O49" s="165"/>
      <c r="P49" s="157"/>
      <c r="Q49" s="158"/>
      <c r="R49" s="158"/>
      <c r="S49" s="158"/>
      <c r="T49" s="159"/>
      <c r="U49" s="479"/>
    </row>
    <row r="50" spans="1:21" ht="10.199999999999999" customHeight="1" thickBot="1">
      <c r="A50" s="521"/>
      <c r="B50" s="522"/>
      <c r="C50" s="517" t="s">
        <v>63</v>
      </c>
      <c r="D50" s="518"/>
      <c r="E50" s="519"/>
      <c r="F50" s="246" t="s">
        <v>43</v>
      </c>
      <c r="G50" s="247"/>
      <c r="H50" s="248"/>
      <c r="I50" s="246" t="s">
        <v>45</v>
      </c>
      <c r="J50" s="247"/>
      <c r="K50" s="248"/>
      <c r="L50" s="246" t="s">
        <v>46</v>
      </c>
      <c r="M50" s="247"/>
      <c r="N50" s="248"/>
      <c r="O50" s="246" t="s">
        <v>44</v>
      </c>
      <c r="P50" s="247"/>
      <c r="Q50" s="248"/>
      <c r="R50" s="246" t="s">
        <v>47</v>
      </c>
      <c r="S50" s="247"/>
      <c r="T50" s="247"/>
      <c r="U50" s="478"/>
    </row>
    <row r="51" spans="1:21" ht="10.199999999999999" customHeight="1">
      <c r="A51" s="344" t="s">
        <v>34</v>
      </c>
      <c r="B51" s="345"/>
      <c r="C51" s="356"/>
      <c r="D51" s="357"/>
      <c r="E51" s="358"/>
      <c r="F51" s="356"/>
      <c r="G51" s="357"/>
      <c r="H51" s="358"/>
      <c r="I51" s="356"/>
      <c r="J51" s="357"/>
      <c r="K51" s="358"/>
      <c r="L51" s="356"/>
      <c r="M51" s="357"/>
      <c r="N51" s="358"/>
      <c r="O51" s="356"/>
      <c r="P51" s="357"/>
      <c r="Q51" s="358"/>
      <c r="R51" s="356"/>
      <c r="S51" s="357"/>
      <c r="T51" s="357"/>
      <c r="U51" s="478"/>
    </row>
    <row r="52" spans="1:21" ht="10.199999999999999" customHeight="1" thickBot="1">
      <c r="A52" s="346"/>
      <c r="B52" s="347"/>
      <c r="C52" s="359"/>
      <c r="D52" s="360"/>
      <c r="E52" s="361"/>
      <c r="F52" s="359"/>
      <c r="G52" s="360"/>
      <c r="H52" s="361"/>
      <c r="I52" s="359"/>
      <c r="J52" s="360"/>
      <c r="K52" s="361"/>
      <c r="L52" s="359"/>
      <c r="M52" s="360"/>
      <c r="N52" s="361"/>
      <c r="O52" s="359"/>
      <c r="P52" s="360"/>
      <c r="Q52" s="361"/>
      <c r="R52" s="359"/>
      <c r="S52" s="360"/>
      <c r="T52" s="360"/>
      <c r="U52" s="478"/>
    </row>
    <row r="53" spans="1:21" ht="10.199999999999999" customHeight="1">
      <c r="A53" s="348" t="s">
        <v>36</v>
      </c>
      <c r="B53" s="349"/>
      <c r="C53" s="352"/>
      <c r="D53" s="353"/>
      <c r="E53" s="362"/>
      <c r="F53" s="352"/>
      <c r="G53" s="353"/>
      <c r="H53" s="362"/>
      <c r="I53" s="352"/>
      <c r="J53" s="353"/>
      <c r="K53" s="362"/>
      <c r="L53" s="352"/>
      <c r="M53" s="353"/>
      <c r="N53" s="362"/>
      <c r="O53" s="352"/>
      <c r="P53" s="353"/>
      <c r="Q53" s="362"/>
      <c r="R53" s="352"/>
      <c r="S53" s="353"/>
      <c r="T53" s="353"/>
      <c r="U53" s="478"/>
    </row>
    <row r="54" spans="1:21" ht="10.199999999999999" customHeight="1" thickBot="1">
      <c r="A54" s="350"/>
      <c r="B54" s="351"/>
      <c r="C54" s="354"/>
      <c r="D54" s="355"/>
      <c r="E54" s="363"/>
      <c r="F54" s="354"/>
      <c r="G54" s="355"/>
      <c r="H54" s="363"/>
      <c r="I54" s="354"/>
      <c r="J54" s="355"/>
      <c r="K54" s="363"/>
      <c r="L54" s="354"/>
      <c r="M54" s="355"/>
      <c r="N54" s="363"/>
      <c r="O54" s="354"/>
      <c r="P54" s="355"/>
      <c r="Q54" s="363"/>
      <c r="R54" s="354"/>
      <c r="S54" s="355"/>
      <c r="T54" s="355"/>
      <c r="U54" s="478"/>
    </row>
    <row r="55" spans="1:21" ht="10.199999999999999" customHeight="1" thickBot="1">
      <c r="A55" s="513" t="s">
        <v>155</v>
      </c>
      <c r="B55" s="514"/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5"/>
      <c r="U55" s="478"/>
    </row>
    <row r="56" spans="1:21" ht="10.199999999999999" customHeight="1" thickBot="1">
      <c r="A56" s="89"/>
      <c r="B56" s="90"/>
      <c r="C56" s="91"/>
      <c r="D56" s="135" t="s">
        <v>153</v>
      </c>
      <c r="E56" s="136"/>
      <c r="F56" s="136"/>
      <c r="G56" s="136"/>
      <c r="H56" s="135" t="s">
        <v>154</v>
      </c>
      <c r="I56" s="136"/>
      <c r="J56" s="136"/>
      <c r="K56" s="136"/>
      <c r="L56" s="306" t="s">
        <v>40</v>
      </c>
      <c r="M56" s="307"/>
      <c r="N56" s="119" t="s">
        <v>2677</v>
      </c>
      <c r="O56" s="121"/>
      <c r="P56" s="119" t="s">
        <v>166</v>
      </c>
      <c r="Q56" s="120"/>
      <c r="R56" s="120"/>
      <c r="S56" s="120"/>
      <c r="T56" s="121"/>
      <c r="U56" s="478"/>
    </row>
    <row r="57" spans="1:21" ht="10.199999999999999" customHeight="1" thickBot="1">
      <c r="A57" s="92"/>
      <c r="B57" s="93"/>
      <c r="C57" s="94"/>
      <c r="D57" s="125" t="s">
        <v>59</v>
      </c>
      <c r="E57" s="126"/>
      <c r="F57" s="233" t="s">
        <v>58</v>
      </c>
      <c r="G57" s="234"/>
      <c r="H57" s="125" t="s">
        <v>59</v>
      </c>
      <c r="I57" s="126"/>
      <c r="J57" s="125" t="s">
        <v>58</v>
      </c>
      <c r="K57" s="126"/>
      <c r="L57" s="308"/>
      <c r="M57" s="309"/>
      <c r="N57" s="310"/>
      <c r="O57" s="311"/>
      <c r="P57" s="122"/>
      <c r="Q57" s="123"/>
      <c r="R57" s="123"/>
      <c r="S57" s="123"/>
      <c r="T57" s="124"/>
      <c r="U57" s="478"/>
    </row>
    <row r="58" spans="1:21" ht="10.199999999999999" customHeight="1">
      <c r="A58" s="95" t="s">
        <v>35</v>
      </c>
      <c r="B58" s="96"/>
      <c r="C58" s="97"/>
      <c r="D58" s="127" t="s">
        <v>926</v>
      </c>
      <c r="E58" s="128"/>
      <c r="F58" s="127" t="s">
        <v>1436</v>
      </c>
      <c r="G58" s="128"/>
      <c r="H58" s="127" t="s">
        <v>926</v>
      </c>
      <c r="I58" s="128"/>
      <c r="J58" s="127" t="s">
        <v>1436</v>
      </c>
      <c r="K58" s="128"/>
      <c r="L58" s="249" t="s">
        <v>2850</v>
      </c>
      <c r="M58" s="250"/>
      <c r="N58" s="249" t="s">
        <v>2678</v>
      </c>
      <c r="O58" s="250"/>
      <c r="P58" s="95" t="s">
        <v>39</v>
      </c>
      <c r="Q58" s="96"/>
      <c r="R58" s="97"/>
      <c r="S58" s="235"/>
      <c r="T58" s="236"/>
      <c r="U58" s="478"/>
    </row>
    <row r="59" spans="1:21" ht="10.199999999999999" customHeight="1" thickBot="1">
      <c r="A59" s="98"/>
      <c r="B59" s="99"/>
      <c r="C59" s="100"/>
      <c r="D59" s="129"/>
      <c r="E59" s="130"/>
      <c r="F59" s="129"/>
      <c r="G59" s="130"/>
      <c r="H59" s="129"/>
      <c r="I59" s="130"/>
      <c r="J59" s="129"/>
      <c r="K59" s="130"/>
      <c r="L59" s="251"/>
      <c r="M59" s="252"/>
      <c r="N59" s="251"/>
      <c r="O59" s="252"/>
      <c r="P59" s="98"/>
      <c r="Q59" s="99"/>
      <c r="R59" s="100"/>
      <c r="S59" s="237"/>
      <c r="T59" s="238"/>
      <c r="U59" s="478"/>
    </row>
    <row r="60" spans="1:21" ht="10.199999999999999" customHeight="1">
      <c r="A60" s="196" t="s">
        <v>34</v>
      </c>
      <c r="B60" s="197"/>
      <c r="C60" s="198"/>
      <c r="D60" s="131" t="str">
        <f>VLOOKUP(D58,'БД Экип.'!F1:I1000,4,FALSE)</f>
        <v>Впишется по омологации</v>
      </c>
      <c r="E60" s="132"/>
      <c r="F60" s="145" t="str">
        <f>VLOOKUP(F58,'БД Экип.'!K1:N1000,4,FALSE)</f>
        <v>Впишется по омологации</v>
      </c>
      <c r="G60" s="146"/>
      <c r="H60" s="131" t="str">
        <f>VLOOKUP(H58,'БД Экип.'!F1:I1000,4,FALSE)</f>
        <v>Впишется по омологации</v>
      </c>
      <c r="I60" s="132"/>
      <c r="J60" s="131" t="str">
        <f>VLOOKUP(J58,'БД Экип.'!K1:$N$1000,4,FALSE)</f>
        <v>Впишется по омологации</v>
      </c>
      <c r="K60" s="132"/>
      <c r="L60" s="304" t="str">
        <f>VLOOKUP(L58,'БД Экип.'!Y1:AD1000,4,FALSE)</f>
        <v>Впишется по омологации</v>
      </c>
      <c r="M60" s="305"/>
      <c r="N60" s="131" t="str">
        <f>VLOOKUP(N58,'БД Экип.'!T1:W1000,4,FALSE)</f>
        <v>Впишется по омологации</v>
      </c>
      <c r="O60" s="132"/>
      <c r="P60" s="101" t="s">
        <v>2870</v>
      </c>
      <c r="Q60" s="102"/>
      <c r="R60" s="103"/>
      <c r="S60" s="239"/>
      <c r="T60" s="240"/>
      <c r="U60" s="478"/>
    </row>
    <row r="61" spans="1:21" ht="10.199999999999999" customHeight="1" thickBot="1">
      <c r="A61" s="199"/>
      <c r="B61" s="200"/>
      <c r="C61" s="201"/>
      <c r="D61" s="131"/>
      <c r="E61" s="132"/>
      <c r="F61" s="147"/>
      <c r="G61" s="148"/>
      <c r="H61" s="131"/>
      <c r="I61" s="132"/>
      <c r="J61" s="131"/>
      <c r="K61" s="132"/>
      <c r="L61" s="304"/>
      <c r="M61" s="305"/>
      <c r="N61" s="131"/>
      <c r="O61" s="132"/>
      <c r="P61" s="104"/>
      <c r="Q61" s="105"/>
      <c r="R61" s="106"/>
      <c r="S61" s="239"/>
      <c r="T61" s="240"/>
      <c r="U61" s="478"/>
    </row>
    <row r="62" spans="1:21" ht="10.199999999999999" customHeight="1">
      <c r="A62" s="113" t="s">
        <v>38</v>
      </c>
      <c r="B62" s="114"/>
      <c r="C62" s="115"/>
      <c r="D62" s="133"/>
      <c r="E62" s="134"/>
      <c r="F62" s="139"/>
      <c r="G62" s="140"/>
      <c r="H62" s="133"/>
      <c r="I62" s="134"/>
      <c r="J62" s="133"/>
      <c r="K62" s="134"/>
      <c r="L62" s="133"/>
      <c r="M62" s="134"/>
      <c r="N62" s="133"/>
      <c r="O62" s="134"/>
      <c r="P62" s="107" t="s">
        <v>2871</v>
      </c>
      <c r="Q62" s="108"/>
      <c r="R62" s="109"/>
      <c r="S62" s="239"/>
      <c r="T62" s="240"/>
      <c r="U62" s="478"/>
    </row>
    <row r="63" spans="1:21" ht="10.199999999999999" customHeight="1" thickBot="1">
      <c r="A63" s="116"/>
      <c r="B63" s="117"/>
      <c r="C63" s="118"/>
      <c r="D63" s="133"/>
      <c r="E63" s="134"/>
      <c r="F63" s="143"/>
      <c r="G63" s="144"/>
      <c r="H63" s="133"/>
      <c r="I63" s="134"/>
      <c r="J63" s="133"/>
      <c r="K63" s="134"/>
      <c r="L63" s="133"/>
      <c r="M63" s="134"/>
      <c r="N63" s="133"/>
      <c r="O63" s="134"/>
      <c r="P63" s="110"/>
      <c r="Q63" s="111"/>
      <c r="R63" s="112"/>
      <c r="S63" s="239"/>
      <c r="T63" s="240"/>
      <c r="U63" s="478"/>
    </row>
    <row r="64" spans="1:21" ht="10.199999999999999" customHeight="1">
      <c r="A64" s="113" t="s">
        <v>36</v>
      </c>
      <c r="B64" s="114"/>
      <c r="C64" s="115"/>
      <c r="D64" s="131" t="str">
        <f>VLOOKUP(D58,'БД Экип.'!F1:I1000,2,FALSE)</f>
        <v>Впишется по омологации</v>
      </c>
      <c r="E64" s="132"/>
      <c r="F64" s="145" t="str">
        <f>VLOOKUP(F58,'БД Экип.'!K1:N1000,2,FALSE)</f>
        <v>Впишется по омологации</v>
      </c>
      <c r="G64" s="146"/>
      <c r="H64" s="131" t="str">
        <f>VLOOKUP(H58,'БД Экип.'!F1:I1000,2,FALSE)</f>
        <v>Впишется по омологации</v>
      </c>
      <c r="I64" s="132"/>
      <c r="J64" s="131" t="str">
        <f>VLOOKUP(J58,'БД Экип.'!K1:$N$1000,2,FALSE)</f>
        <v>Впишется по омологации</v>
      </c>
      <c r="K64" s="132"/>
      <c r="L64" s="304" t="str">
        <f>VLOOKUP(L58,'БД Экип.'!Y1:AD1000,2,FALSE)</f>
        <v>Впишется по омологации</v>
      </c>
      <c r="M64" s="305"/>
      <c r="N64" s="131" t="str">
        <f>VLOOKUP(N58,'БД Экип.'!T1:$W$1000,2,FALSE)</f>
        <v>Впишется по омологации</v>
      </c>
      <c r="O64" s="132"/>
      <c r="P64" s="113" t="s">
        <v>36</v>
      </c>
      <c r="Q64" s="114"/>
      <c r="R64" s="115"/>
      <c r="S64" s="239"/>
      <c r="T64" s="240"/>
      <c r="U64" s="478"/>
    </row>
    <row r="65" spans="1:21" ht="10.199999999999999" customHeight="1" thickBot="1">
      <c r="A65" s="116"/>
      <c r="B65" s="117"/>
      <c r="C65" s="118"/>
      <c r="D65" s="131"/>
      <c r="E65" s="132"/>
      <c r="F65" s="147"/>
      <c r="G65" s="148"/>
      <c r="H65" s="131"/>
      <c r="I65" s="132"/>
      <c r="J65" s="131"/>
      <c r="K65" s="132"/>
      <c r="L65" s="304"/>
      <c r="M65" s="305"/>
      <c r="N65" s="131"/>
      <c r="O65" s="132"/>
      <c r="P65" s="116"/>
      <c r="Q65" s="117"/>
      <c r="R65" s="118"/>
      <c r="S65" s="239"/>
      <c r="T65" s="240"/>
      <c r="U65" s="478"/>
    </row>
    <row r="66" spans="1:21" ht="10.199999999999999" customHeight="1">
      <c r="A66" s="113" t="s">
        <v>39</v>
      </c>
      <c r="B66" s="114"/>
      <c r="C66" s="115"/>
      <c r="D66" s="131" t="str">
        <f>VLOOKUP(D58,'БД Экип.'!F1:I1000,3,FALSE)</f>
        <v>Впишется по омологации</v>
      </c>
      <c r="E66" s="132"/>
      <c r="F66" s="145" t="str">
        <f>VLOOKUP(F58,'БД Экип.'!K1:N1000,3,FALSE)</f>
        <v>Впишется по омологации</v>
      </c>
      <c r="G66" s="146"/>
      <c r="H66" s="131" t="str">
        <f>VLOOKUP(H58,'БД Экип.'!F1:I1000,3,FALSE)</f>
        <v>Впишется по омологации</v>
      </c>
      <c r="I66" s="132"/>
      <c r="J66" s="131" t="str">
        <f>VLOOKUP(J58,'БД Экип.'!K1:$N$1000,3,FALSE)</f>
        <v>Впишется по омологации</v>
      </c>
      <c r="K66" s="132"/>
      <c r="L66" s="304" t="str">
        <f>VLOOKUP(L58,'БД Экип.'!Y1:AD1000,3,FALSE)</f>
        <v>Впишется по омологации</v>
      </c>
      <c r="M66" s="305"/>
      <c r="N66" s="131" t="str">
        <f>VLOOKUP(N58,'БД Экип.'!T1:$W$1000,3,FALSE)</f>
        <v>Впишется по омологации</v>
      </c>
      <c r="O66" s="132"/>
      <c r="P66" s="107" t="s">
        <v>38</v>
      </c>
      <c r="Q66" s="108"/>
      <c r="R66" s="109"/>
      <c r="S66" s="239"/>
      <c r="T66" s="240"/>
      <c r="U66" s="478"/>
    </row>
    <row r="67" spans="1:21" ht="10.199999999999999" customHeight="1" thickBot="1">
      <c r="A67" s="116"/>
      <c r="B67" s="117"/>
      <c r="C67" s="118"/>
      <c r="D67" s="131"/>
      <c r="E67" s="132"/>
      <c r="F67" s="147"/>
      <c r="G67" s="148"/>
      <c r="H67" s="131"/>
      <c r="I67" s="132"/>
      <c r="J67" s="131"/>
      <c r="K67" s="132"/>
      <c r="L67" s="304"/>
      <c r="M67" s="305"/>
      <c r="N67" s="131"/>
      <c r="O67" s="132"/>
      <c r="P67" s="110"/>
      <c r="Q67" s="111"/>
      <c r="R67" s="112"/>
      <c r="S67" s="239"/>
      <c r="T67" s="240"/>
      <c r="U67" s="478"/>
    </row>
    <row r="68" spans="1:21" ht="10.199999999999999" customHeight="1" thickBot="1">
      <c r="A68" s="202" t="s">
        <v>61</v>
      </c>
      <c r="B68" s="203"/>
      <c r="C68" s="204"/>
      <c r="D68" s="133"/>
      <c r="E68" s="134"/>
      <c r="F68" s="139"/>
      <c r="G68" s="140"/>
      <c r="H68" s="133"/>
      <c r="I68" s="134"/>
      <c r="J68" s="133"/>
      <c r="K68" s="134"/>
      <c r="L68" s="133"/>
      <c r="M68" s="134"/>
      <c r="N68" s="133"/>
      <c r="O68" s="134"/>
      <c r="P68" s="107" t="s">
        <v>2880</v>
      </c>
      <c r="Q68" s="108"/>
      <c r="R68" s="109"/>
      <c r="S68" s="239"/>
      <c r="T68" s="240"/>
      <c r="U68" s="478"/>
    </row>
    <row r="69" spans="1:21" ht="10.199999999999999" customHeight="1" thickBot="1">
      <c r="A69" s="202" t="s">
        <v>60</v>
      </c>
      <c r="B69" s="203"/>
      <c r="C69" s="204"/>
      <c r="D69" s="137"/>
      <c r="E69" s="138"/>
      <c r="F69" s="141"/>
      <c r="G69" s="142"/>
      <c r="H69" s="137"/>
      <c r="I69" s="138"/>
      <c r="J69" s="137"/>
      <c r="K69" s="138"/>
      <c r="L69" s="137"/>
      <c r="M69" s="138"/>
      <c r="N69" s="137"/>
      <c r="O69" s="138"/>
      <c r="P69" s="110"/>
      <c r="Q69" s="111"/>
      <c r="R69" s="112"/>
      <c r="S69" s="241"/>
      <c r="T69" s="242"/>
      <c r="U69" s="478"/>
    </row>
    <row r="70" spans="1:21" ht="10.199999999999999" customHeight="1" thickBot="1">
      <c r="A70" s="212" t="s">
        <v>55</v>
      </c>
      <c r="B70" s="213"/>
      <c r="C70" s="213"/>
      <c r="D70" s="213"/>
      <c r="E70" s="213"/>
      <c r="F70" s="213"/>
      <c r="G70" s="213"/>
      <c r="H70" s="213"/>
      <c r="I70" s="213"/>
      <c r="J70" s="213"/>
      <c r="K70" s="214"/>
      <c r="L70" s="481" t="s">
        <v>2867</v>
      </c>
      <c r="M70" s="482"/>
      <c r="N70" s="482"/>
      <c r="O70" s="482"/>
      <c r="P70" s="483"/>
      <c r="Q70" s="483"/>
      <c r="R70" s="483"/>
      <c r="S70" s="484"/>
      <c r="T70" s="484"/>
      <c r="U70" s="478"/>
    </row>
    <row r="71" spans="1:21" ht="7.95" customHeight="1">
      <c r="A71" s="243" t="s">
        <v>36</v>
      </c>
      <c r="B71" s="244"/>
      <c r="C71" s="244"/>
      <c r="D71" s="244"/>
      <c r="E71" s="244"/>
      <c r="F71" s="245"/>
      <c r="G71" s="485"/>
      <c r="H71" s="486"/>
      <c r="I71" s="486"/>
      <c r="J71" s="486"/>
      <c r="K71" s="487"/>
      <c r="L71" s="166" t="s">
        <v>35</v>
      </c>
      <c r="M71" s="167"/>
      <c r="N71" s="167"/>
      <c r="O71" s="167"/>
      <c r="P71" s="170" t="s">
        <v>1857</v>
      </c>
      <c r="Q71" s="171"/>
      <c r="R71" s="171"/>
      <c r="S71" s="171"/>
      <c r="T71" s="172"/>
      <c r="U71" s="479"/>
    </row>
    <row r="72" spans="1:21" ht="10.199999999999999" customHeight="1" thickBot="1">
      <c r="A72" s="246"/>
      <c r="B72" s="247"/>
      <c r="C72" s="247"/>
      <c r="D72" s="247"/>
      <c r="E72" s="247"/>
      <c r="F72" s="248"/>
      <c r="G72" s="488"/>
      <c r="H72" s="489"/>
      <c r="I72" s="489"/>
      <c r="J72" s="489"/>
      <c r="K72" s="490"/>
      <c r="L72" s="168"/>
      <c r="M72" s="169"/>
      <c r="N72" s="169"/>
      <c r="O72" s="169"/>
      <c r="P72" s="160"/>
      <c r="Q72" s="161"/>
      <c r="R72" s="161"/>
      <c r="S72" s="161"/>
      <c r="T72" s="173"/>
      <c r="U72" s="479"/>
    </row>
    <row r="73" spans="1:21" ht="10.199999999999999" customHeight="1" thickBot="1">
      <c r="A73" s="529" t="s">
        <v>2875</v>
      </c>
      <c r="B73" s="530"/>
      <c r="C73" s="530"/>
      <c r="D73" s="530"/>
      <c r="E73" s="530"/>
      <c r="F73" s="531"/>
      <c r="G73" s="485"/>
      <c r="H73" s="486"/>
      <c r="I73" s="486"/>
      <c r="J73" s="486"/>
      <c r="K73" s="487"/>
      <c r="L73" s="166" t="s">
        <v>34</v>
      </c>
      <c r="M73" s="167"/>
      <c r="N73" s="167"/>
      <c r="O73" s="167"/>
      <c r="P73" s="312" t="str">
        <f>VLOOKUP(P71,'БД Экип.'!P1:R20,3,FALSE)</f>
        <v>Впишется по омологации</v>
      </c>
      <c r="Q73" s="313"/>
      <c r="R73" s="313"/>
      <c r="S73" s="313"/>
      <c r="T73" s="314"/>
      <c r="U73" s="479"/>
    </row>
    <row r="74" spans="1:21" ht="10.199999999999999" customHeight="1" thickBot="1">
      <c r="A74" s="523" t="s">
        <v>2879</v>
      </c>
      <c r="B74" s="524"/>
      <c r="C74" s="524"/>
      <c r="D74" s="524"/>
      <c r="E74" s="524"/>
      <c r="F74" s="525"/>
      <c r="G74" s="538"/>
      <c r="H74" s="539"/>
      <c r="I74" s="539"/>
      <c r="J74" s="539"/>
      <c r="K74" s="540"/>
      <c r="L74" s="168"/>
      <c r="M74" s="169"/>
      <c r="N74" s="169"/>
      <c r="O74" s="169"/>
      <c r="P74" s="312"/>
      <c r="Q74" s="313"/>
      <c r="R74" s="313"/>
      <c r="S74" s="313"/>
      <c r="T74" s="314"/>
      <c r="U74" s="479"/>
    </row>
    <row r="75" spans="1:21" ht="10.199999999999999" customHeight="1" thickBot="1">
      <c r="A75" s="526"/>
      <c r="B75" s="527"/>
      <c r="C75" s="527"/>
      <c r="D75" s="527"/>
      <c r="E75" s="527"/>
      <c r="F75" s="528"/>
      <c r="G75" s="488"/>
      <c r="H75" s="489"/>
      <c r="I75" s="489"/>
      <c r="J75" s="489"/>
      <c r="K75" s="490"/>
      <c r="L75" s="166" t="s">
        <v>36</v>
      </c>
      <c r="M75" s="167"/>
      <c r="N75" s="167"/>
      <c r="O75" s="167"/>
      <c r="P75" s="131" t="str">
        <f>VLOOKUP(P71,'БД Экип.'!P1:R20,2,FALSE)</f>
        <v>Впишется по омологации</v>
      </c>
      <c r="Q75" s="156"/>
      <c r="R75" s="156"/>
      <c r="S75" s="156"/>
      <c r="T75" s="132"/>
      <c r="U75" s="479"/>
    </row>
    <row r="76" spans="1:21" ht="10.199999999999999" customHeight="1" thickBot="1">
      <c r="A76" s="243" t="s">
        <v>2872</v>
      </c>
      <c r="B76" s="244"/>
      <c r="C76" s="244"/>
      <c r="D76" s="244"/>
      <c r="E76" s="244"/>
      <c r="F76" s="245"/>
      <c r="G76" s="485"/>
      <c r="H76" s="486"/>
      <c r="I76" s="486"/>
      <c r="J76" s="486"/>
      <c r="K76" s="487"/>
      <c r="L76" s="168"/>
      <c r="M76" s="169"/>
      <c r="N76" s="169"/>
      <c r="O76" s="169"/>
      <c r="P76" s="157"/>
      <c r="Q76" s="158"/>
      <c r="R76" s="158"/>
      <c r="S76" s="158"/>
      <c r="T76" s="159"/>
      <c r="U76" s="479"/>
    </row>
    <row r="77" spans="1:21" ht="10.199999999999999" customHeight="1" thickBot="1">
      <c r="A77" s="246"/>
      <c r="B77" s="247"/>
      <c r="C77" s="247"/>
      <c r="D77" s="247"/>
      <c r="E77" s="247"/>
      <c r="F77" s="248"/>
      <c r="G77" s="488"/>
      <c r="H77" s="489"/>
      <c r="I77" s="489"/>
      <c r="J77" s="489"/>
      <c r="K77" s="490"/>
      <c r="L77" s="205" t="s">
        <v>6</v>
      </c>
      <c r="M77" s="206"/>
      <c r="N77" s="206"/>
      <c r="O77" s="206"/>
      <c r="P77" s="207"/>
      <c r="Q77" s="207"/>
      <c r="R77" s="207"/>
      <c r="S77" s="207"/>
      <c r="T77" s="208"/>
      <c r="U77" s="478"/>
    </row>
    <row r="78" spans="1:21" ht="7.95" customHeight="1" thickBot="1">
      <c r="A78" s="243" t="s">
        <v>2874</v>
      </c>
      <c r="B78" s="244"/>
      <c r="C78" s="244"/>
      <c r="D78" s="244"/>
      <c r="E78" s="244"/>
      <c r="F78" s="245"/>
      <c r="G78" s="485"/>
      <c r="H78" s="486"/>
      <c r="I78" s="486"/>
      <c r="J78" s="486"/>
      <c r="K78" s="487"/>
      <c r="L78" s="209"/>
      <c r="M78" s="210"/>
      <c r="N78" s="210"/>
      <c r="O78" s="210"/>
      <c r="P78" s="210"/>
      <c r="Q78" s="210"/>
      <c r="R78" s="210"/>
      <c r="S78" s="210"/>
      <c r="T78" s="211"/>
      <c r="U78" s="478"/>
    </row>
    <row r="79" spans="1:21" ht="10.199999999999999" customHeight="1" thickBot="1">
      <c r="A79" s="246"/>
      <c r="B79" s="247"/>
      <c r="C79" s="247"/>
      <c r="D79" s="247"/>
      <c r="E79" s="247"/>
      <c r="F79" s="248"/>
      <c r="G79" s="488"/>
      <c r="H79" s="489"/>
      <c r="I79" s="489"/>
      <c r="J79" s="489"/>
      <c r="K79" s="490"/>
      <c r="L79" s="212" t="s">
        <v>28</v>
      </c>
      <c r="M79" s="213"/>
      <c r="N79" s="213"/>
      <c r="O79" s="213"/>
      <c r="P79" s="213"/>
      <c r="Q79" s="214"/>
      <c r="R79" s="212" t="s">
        <v>29</v>
      </c>
      <c r="S79" s="213"/>
      <c r="T79" s="213"/>
      <c r="U79" s="478"/>
    </row>
    <row r="80" spans="1:21" ht="10.199999999999999" customHeight="1">
      <c r="A80" s="243" t="s">
        <v>2868</v>
      </c>
      <c r="B80" s="244"/>
      <c r="C80" s="244"/>
      <c r="D80" s="244"/>
      <c r="E80" s="244"/>
      <c r="F80" s="245"/>
      <c r="G80" s="532"/>
      <c r="H80" s="533"/>
      <c r="I80" s="533"/>
      <c r="J80" s="533"/>
      <c r="K80" s="534"/>
      <c r="L80" s="227" t="s">
        <v>2881</v>
      </c>
      <c r="M80" s="228"/>
      <c r="N80" s="228"/>
      <c r="O80" s="228"/>
      <c r="P80" s="228"/>
      <c r="Q80" s="229"/>
      <c r="R80" s="422"/>
      <c r="S80" s="423"/>
      <c r="T80" s="423"/>
      <c r="U80" s="478"/>
    </row>
    <row r="81" spans="1:21" ht="6" customHeight="1" thickBot="1">
      <c r="A81" s="246"/>
      <c r="B81" s="247"/>
      <c r="C81" s="247"/>
      <c r="D81" s="247"/>
      <c r="E81" s="247"/>
      <c r="F81" s="248"/>
      <c r="G81" s="535"/>
      <c r="H81" s="536"/>
      <c r="I81" s="536"/>
      <c r="J81" s="536"/>
      <c r="K81" s="537"/>
      <c r="L81" s="230"/>
      <c r="M81" s="231"/>
      <c r="N81" s="231"/>
      <c r="O81" s="231"/>
      <c r="P81" s="231"/>
      <c r="Q81" s="232"/>
      <c r="R81" s="426"/>
      <c r="S81" s="427"/>
      <c r="T81" s="427"/>
      <c r="U81" s="480"/>
    </row>
    <row r="82" spans="1:21" ht="10.199999999999999" customHeight="1" thickBot="1">
      <c r="A82" s="318" t="s">
        <v>157</v>
      </c>
      <c r="B82" s="319"/>
      <c r="C82" s="319"/>
      <c r="D82" s="319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19"/>
      <c r="P82" s="319"/>
      <c r="Q82" s="319"/>
      <c r="R82" s="319"/>
      <c r="S82" s="319"/>
      <c r="T82" s="319"/>
      <c r="U82" s="315" t="s">
        <v>164</v>
      </c>
    </row>
    <row r="83" spans="1:21" ht="10.199999999999999" customHeight="1">
      <c r="A83" s="178" t="str">
        <f>IF(Q1=0, " ",Q1)</f>
        <v xml:space="preserve"> </v>
      </c>
      <c r="B83" s="179"/>
      <c r="C83" s="180"/>
      <c r="D83" s="255" t="str">
        <f>$K$1</f>
        <v>ЗАЧЕТ ЧР</v>
      </c>
      <c r="E83" s="256"/>
      <c r="F83" s="257"/>
      <c r="G83" s="262" t="str">
        <f>IF(N1=0, " ",N1)</f>
        <v xml:space="preserve"> </v>
      </c>
      <c r="H83" s="263"/>
      <c r="I83" s="26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316"/>
    </row>
    <row r="84" spans="1:21" ht="10.199999999999999" customHeight="1" thickBot="1">
      <c r="A84" s="181"/>
      <c r="B84" s="182"/>
      <c r="C84" s="183"/>
      <c r="D84" s="258"/>
      <c r="E84" s="259"/>
      <c r="F84" s="260"/>
      <c r="G84" s="265"/>
      <c r="H84" s="266"/>
      <c r="I84" s="267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316"/>
    </row>
    <row r="85" spans="1:21" ht="10.199999999999999" customHeight="1">
      <c r="A85" s="181"/>
      <c r="B85" s="182"/>
      <c r="C85" s="183"/>
      <c r="D85" s="205" t="str">
        <f>$K$4</f>
        <v>ЗАЧЕТ ЧПО / НК</v>
      </c>
      <c r="E85" s="206"/>
      <c r="F85" s="261"/>
      <c r="G85" s="268" t="str">
        <f>IF(N4=0, " ",N4)</f>
        <v xml:space="preserve"> </v>
      </c>
      <c r="H85" s="269"/>
      <c r="I85" s="270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316"/>
    </row>
    <row r="86" spans="1:21" ht="10.199999999999999" customHeight="1" thickBot="1">
      <c r="A86" s="184"/>
      <c r="B86" s="185"/>
      <c r="C86" s="186"/>
      <c r="D86" s="209"/>
      <c r="E86" s="210"/>
      <c r="F86" s="211"/>
      <c r="G86" s="271"/>
      <c r="H86" s="272"/>
      <c r="I86" s="273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316"/>
    </row>
    <row r="87" spans="1:21" ht="10.199999999999999" customHeight="1" thickBot="1">
      <c r="A87" s="215" t="s">
        <v>33</v>
      </c>
      <c r="B87" s="216"/>
      <c r="C87" s="217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316"/>
    </row>
    <row r="88" spans="1:21" ht="10.199999999999999" customHeight="1" thickBot="1">
      <c r="A88" s="193" t="s">
        <v>158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5"/>
      <c r="S88" s="253" t="s">
        <v>69</v>
      </c>
      <c r="T88" s="254"/>
      <c r="U88" s="316"/>
    </row>
    <row r="89" spans="1:21" ht="10.199999999999999" customHeight="1" thickBot="1">
      <c r="A89" s="218" t="s">
        <v>68</v>
      </c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20"/>
      <c r="S89" s="48" t="s">
        <v>66</v>
      </c>
      <c r="T89" s="49" t="s">
        <v>67</v>
      </c>
      <c r="U89" s="316"/>
    </row>
    <row r="90" spans="1:21" ht="10.199999999999999" customHeight="1">
      <c r="A90" s="187" t="s">
        <v>79</v>
      </c>
      <c r="B90" s="188"/>
      <c r="C90" s="188"/>
      <c r="D90" s="188"/>
      <c r="E90" s="189"/>
      <c r="F90" s="81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3"/>
      <c r="S90" s="87"/>
      <c r="T90" s="81"/>
      <c r="U90" s="316"/>
    </row>
    <row r="91" spans="1:21" ht="10.199999999999999" customHeight="1" thickBot="1">
      <c r="A91" s="190"/>
      <c r="B91" s="191"/>
      <c r="C91" s="191"/>
      <c r="D91" s="191"/>
      <c r="E91" s="192"/>
      <c r="F91" s="84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6"/>
      <c r="S91" s="88"/>
      <c r="T91" s="84"/>
      <c r="U91" s="316"/>
    </row>
    <row r="92" spans="1:21" ht="10.199999999999999" customHeight="1">
      <c r="A92" s="221" t="s">
        <v>159</v>
      </c>
      <c r="B92" s="222"/>
      <c r="C92" s="222"/>
      <c r="D92" s="222"/>
      <c r="E92" s="223"/>
      <c r="F92" s="81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3"/>
      <c r="S92" s="87"/>
      <c r="T92" s="81"/>
      <c r="U92" s="316"/>
    </row>
    <row r="93" spans="1:21" ht="10.199999999999999" customHeight="1" thickBot="1">
      <c r="A93" s="224"/>
      <c r="B93" s="225"/>
      <c r="C93" s="225"/>
      <c r="D93" s="225"/>
      <c r="E93" s="226"/>
      <c r="F93" s="84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6"/>
      <c r="S93" s="88"/>
      <c r="T93" s="84"/>
      <c r="U93" s="316"/>
    </row>
    <row r="94" spans="1:21" ht="10.199999999999999" customHeight="1">
      <c r="A94" s="221" t="s">
        <v>74</v>
      </c>
      <c r="B94" s="222"/>
      <c r="C94" s="222"/>
      <c r="D94" s="222"/>
      <c r="E94" s="223"/>
      <c r="F94" s="81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3"/>
      <c r="S94" s="87"/>
      <c r="T94" s="81"/>
      <c r="U94" s="316"/>
    </row>
    <row r="95" spans="1:21" ht="10.199999999999999" customHeight="1" thickBot="1">
      <c r="A95" s="224"/>
      <c r="B95" s="225"/>
      <c r="C95" s="225"/>
      <c r="D95" s="225"/>
      <c r="E95" s="226"/>
      <c r="F95" s="84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6"/>
      <c r="S95" s="88"/>
      <c r="T95" s="84"/>
      <c r="U95" s="316"/>
    </row>
    <row r="96" spans="1:21" ht="10.199999999999999" customHeight="1">
      <c r="A96" s="221" t="s">
        <v>73</v>
      </c>
      <c r="B96" s="222"/>
      <c r="C96" s="222"/>
      <c r="D96" s="222"/>
      <c r="E96" s="223"/>
      <c r="F96" s="81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3"/>
      <c r="S96" s="87"/>
      <c r="T96" s="87"/>
      <c r="U96" s="316"/>
    </row>
    <row r="97" spans="1:21" ht="10.199999999999999" customHeight="1" thickBot="1">
      <c r="A97" s="224"/>
      <c r="B97" s="225"/>
      <c r="C97" s="225"/>
      <c r="D97" s="225"/>
      <c r="E97" s="226"/>
      <c r="F97" s="84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6"/>
      <c r="S97" s="88"/>
      <c r="T97" s="88"/>
      <c r="U97" s="316"/>
    </row>
    <row r="98" spans="1:21" ht="10.199999999999999" customHeight="1">
      <c r="A98" s="221" t="s">
        <v>75</v>
      </c>
      <c r="B98" s="222"/>
      <c r="C98" s="222"/>
      <c r="D98" s="222"/>
      <c r="E98" s="223"/>
      <c r="F98" s="81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3"/>
      <c r="S98" s="87"/>
      <c r="T98" s="81"/>
      <c r="U98" s="316"/>
    </row>
    <row r="99" spans="1:21" ht="10.199999999999999" customHeight="1" thickBot="1">
      <c r="A99" s="224"/>
      <c r="B99" s="225"/>
      <c r="C99" s="225"/>
      <c r="D99" s="225"/>
      <c r="E99" s="226"/>
      <c r="F99" s="84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6"/>
      <c r="S99" s="88"/>
      <c r="T99" s="84"/>
      <c r="U99" s="316"/>
    </row>
    <row r="100" spans="1:21" ht="10.199999999999999" customHeight="1">
      <c r="A100" s="221" t="s">
        <v>76</v>
      </c>
      <c r="B100" s="222"/>
      <c r="C100" s="222"/>
      <c r="D100" s="222"/>
      <c r="E100" s="223"/>
      <c r="F100" s="81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3"/>
      <c r="S100" s="87"/>
      <c r="T100" s="81"/>
      <c r="U100" s="316"/>
    </row>
    <row r="101" spans="1:21" ht="10.199999999999999" customHeight="1" thickBot="1">
      <c r="A101" s="224"/>
      <c r="B101" s="225"/>
      <c r="C101" s="225"/>
      <c r="D101" s="225"/>
      <c r="E101" s="226"/>
      <c r="F101" s="84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6"/>
      <c r="S101" s="88"/>
      <c r="T101" s="84"/>
      <c r="U101" s="316"/>
    </row>
    <row r="102" spans="1:21" ht="10.199999999999999" customHeight="1">
      <c r="A102" s="295" t="s">
        <v>77</v>
      </c>
      <c r="B102" s="296"/>
      <c r="C102" s="296"/>
      <c r="D102" s="296"/>
      <c r="E102" s="297"/>
      <c r="F102" s="81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3"/>
      <c r="S102" s="87"/>
      <c r="T102" s="81"/>
      <c r="U102" s="316"/>
    </row>
    <row r="103" spans="1:21" ht="10.199999999999999" customHeight="1" thickBot="1">
      <c r="A103" s="298"/>
      <c r="B103" s="299"/>
      <c r="C103" s="299"/>
      <c r="D103" s="299"/>
      <c r="E103" s="300"/>
      <c r="F103" s="84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6"/>
      <c r="S103" s="88"/>
      <c r="T103" s="84"/>
      <c r="U103" s="316"/>
    </row>
    <row r="104" spans="1:21" ht="10.199999999999999" customHeight="1">
      <c r="A104" s="187" t="s">
        <v>78</v>
      </c>
      <c r="B104" s="188"/>
      <c r="C104" s="188"/>
      <c r="D104" s="188"/>
      <c r="E104" s="189"/>
      <c r="F104" s="81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3"/>
      <c r="S104" s="87"/>
      <c r="T104" s="87"/>
      <c r="U104" s="316"/>
    </row>
    <row r="105" spans="1:21" ht="10.199999999999999" customHeight="1" thickBot="1">
      <c r="A105" s="190"/>
      <c r="B105" s="191"/>
      <c r="C105" s="191"/>
      <c r="D105" s="191"/>
      <c r="E105" s="192"/>
      <c r="F105" s="84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6"/>
      <c r="S105" s="88"/>
      <c r="T105" s="88"/>
      <c r="U105" s="316"/>
    </row>
    <row r="106" spans="1:21" ht="10.199999999999999" customHeight="1">
      <c r="A106" s="295" t="s">
        <v>2856</v>
      </c>
      <c r="B106" s="296"/>
      <c r="C106" s="296"/>
      <c r="D106" s="296"/>
      <c r="E106" s="297"/>
      <c r="F106" s="81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3"/>
      <c r="S106" s="87"/>
      <c r="T106" s="81"/>
      <c r="U106" s="316"/>
    </row>
    <row r="107" spans="1:21" ht="10.199999999999999" customHeight="1" thickBot="1">
      <c r="A107" s="298"/>
      <c r="B107" s="299"/>
      <c r="C107" s="299"/>
      <c r="D107" s="299"/>
      <c r="E107" s="300"/>
      <c r="F107" s="84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6"/>
      <c r="S107" s="88"/>
      <c r="T107" s="84"/>
      <c r="U107" s="316"/>
    </row>
    <row r="108" spans="1:21" ht="10.199999999999999" customHeight="1" thickBot="1">
      <c r="A108" s="193" t="s">
        <v>160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5"/>
      <c r="S108" s="253" t="s">
        <v>69</v>
      </c>
      <c r="T108" s="254"/>
      <c r="U108" s="316"/>
    </row>
    <row r="109" spans="1:21" ht="10.199999999999999" customHeight="1" thickBot="1">
      <c r="A109" s="218" t="s">
        <v>68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20"/>
      <c r="S109" s="48" t="s">
        <v>66</v>
      </c>
      <c r="T109" s="49" t="s">
        <v>67</v>
      </c>
      <c r="U109" s="316"/>
    </row>
    <row r="110" spans="1:21" ht="10.199999999999999" customHeight="1">
      <c r="A110" s="280" t="s">
        <v>41</v>
      </c>
      <c r="B110" s="281"/>
      <c r="C110" s="282"/>
      <c r="D110" s="81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3"/>
      <c r="S110" s="87"/>
      <c r="T110" s="81"/>
      <c r="U110" s="316"/>
    </row>
    <row r="111" spans="1:21" ht="10.199999999999999" customHeight="1" thickBot="1">
      <c r="A111" s="283"/>
      <c r="B111" s="284"/>
      <c r="C111" s="285"/>
      <c r="D111" s="84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6"/>
      <c r="S111" s="88"/>
      <c r="T111" s="84"/>
      <c r="U111" s="316"/>
    </row>
    <row r="112" spans="1:21" ht="10.199999999999999" customHeight="1">
      <c r="A112" s="280" t="s">
        <v>42</v>
      </c>
      <c r="B112" s="281"/>
      <c r="C112" s="282"/>
      <c r="D112" s="81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3"/>
      <c r="S112" s="87"/>
      <c r="T112" s="81"/>
      <c r="U112" s="316"/>
    </row>
    <row r="113" spans="1:21" ht="10.199999999999999" customHeight="1" thickBot="1">
      <c r="A113" s="283"/>
      <c r="B113" s="284"/>
      <c r="C113" s="285"/>
      <c r="D113" s="84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6"/>
      <c r="S113" s="88"/>
      <c r="T113" s="84"/>
      <c r="U113" s="316"/>
    </row>
    <row r="114" spans="1:21" ht="10.199999999999999" customHeight="1">
      <c r="A114" s="280" t="s">
        <v>62</v>
      </c>
      <c r="B114" s="281"/>
      <c r="C114" s="282"/>
      <c r="D114" s="81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3"/>
      <c r="S114" s="87"/>
      <c r="T114" s="81"/>
      <c r="U114" s="316"/>
    </row>
    <row r="115" spans="1:21" ht="10.199999999999999" customHeight="1" thickBot="1">
      <c r="A115" s="283"/>
      <c r="B115" s="284"/>
      <c r="C115" s="285"/>
      <c r="D115" s="84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6"/>
      <c r="S115" s="88"/>
      <c r="T115" s="84"/>
      <c r="U115" s="316"/>
    </row>
    <row r="116" spans="1:21" ht="10.199999999999999" customHeight="1">
      <c r="A116" s="286" t="s">
        <v>71</v>
      </c>
      <c r="B116" s="287"/>
      <c r="C116" s="288"/>
      <c r="D116" s="81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3"/>
      <c r="S116" s="87"/>
      <c r="T116" s="81"/>
      <c r="U116" s="316"/>
    </row>
    <row r="117" spans="1:21" ht="10.199999999999999" customHeight="1" thickBot="1">
      <c r="A117" s="289"/>
      <c r="B117" s="290"/>
      <c r="C117" s="291"/>
      <c r="D117" s="84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6"/>
      <c r="S117" s="88"/>
      <c r="T117" s="84"/>
      <c r="U117" s="316"/>
    </row>
    <row r="118" spans="1:21" ht="10.199999999999999" customHeight="1">
      <c r="A118" s="292" t="s">
        <v>63</v>
      </c>
      <c r="B118" s="293"/>
      <c r="C118" s="294"/>
      <c r="D118" s="81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3"/>
      <c r="S118" s="87"/>
      <c r="T118" s="81"/>
      <c r="U118" s="316"/>
    </row>
    <row r="119" spans="1:21" ht="10.199999999999999" customHeight="1" thickBot="1">
      <c r="A119" s="292"/>
      <c r="B119" s="293"/>
      <c r="C119" s="294"/>
      <c r="D119" s="84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6"/>
      <c r="S119" s="88"/>
      <c r="T119" s="84"/>
      <c r="U119" s="316"/>
    </row>
    <row r="120" spans="1:21" ht="10.199999999999999" customHeight="1">
      <c r="A120" s="280" t="s">
        <v>47</v>
      </c>
      <c r="B120" s="281"/>
      <c r="C120" s="282"/>
      <c r="D120" s="81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3"/>
      <c r="S120" s="87"/>
      <c r="T120" s="81"/>
      <c r="U120" s="316"/>
    </row>
    <row r="121" spans="1:21" ht="10.199999999999999" customHeight="1" thickBot="1">
      <c r="A121" s="283"/>
      <c r="B121" s="284"/>
      <c r="C121" s="285"/>
      <c r="D121" s="84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6"/>
      <c r="S121" s="88"/>
      <c r="T121" s="84"/>
      <c r="U121" s="316"/>
    </row>
    <row r="122" spans="1:21" ht="10.199999999999999" customHeight="1">
      <c r="A122" s="280" t="s">
        <v>64</v>
      </c>
      <c r="B122" s="281"/>
      <c r="C122" s="282"/>
      <c r="D122" s="81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3"/>
      <c r="S122" s="87"/>
      <c r="T122" s="81"/>
      <c r="U122" s="316"/>
    </row>
    <row r="123" spans="1:21" ht="10.199999999999999" customHeight="1" thickBot="1">
      <c r="A123" s="283"/>
      <c r="B123" s="284"/>
      <c r="C123" s="285"/>
      <c r="D123" s="84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6"/>
      <c r="S123" s="88"/>
      <c r="T123" s="84"/>
      <c r="U123" s="316"/>
    </row>
    <row r="124" spans="1:21" ht="10.199999999999999" customHeight="1">
      <c r="A124" s="280" t="s">
        <v>65</v>
      </c>
      <c r="B124" s="281"/>
      <c r="C124" s="282"/>
      <c r="D124" s="81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3"/>
      <c r="S124" s="87"/>
      <c r="T124" s="81"/>
      <c r="U124" s="316"/>
    </row>
    <row r="125" spans="1:21" ht="10.199999999999999" customHeight="1" thickBot="1">
      <c r="A125" s="283"/>
      <c r="B125" s="284"/>
      <c r="C125" s="285"/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6"/>
      <c r="S125" s="88"/>
      <c r="T125" s="84"/>
      <c r="U125" s="316"/>
    </row>
    <row r="126" spans="1:21" ht="10.199999999999999" customHeight="1" thickBot="1">
      <c r="A126" s="193" t="s">
        <v>161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5"/>
      <c r="S126" s="253" t="s">
        <v>69</v>
      </c>
      <c r="T126" s="254"/>
      <c r="U126" s="316"/>
    </row>
    <row r="127" spans="1:21" ht="10.199999999999999" customHeight="1" thickBot="1">
      <c r="A127" s="218" t="s">
        <v>68</v>
      </c>
      <c r="B127" s="219"/>
      <c r="C127" s="219"/>
      <c r="D127" s="301"/>
      <c r="E127" s="301"/>
      <c r="F127" s="301"/>
      <c r="G127" s="301"/>
      <c r="H127" s="301"/>
      <c r="I127" s="301"/>
      <c r="J127" s="301"/>
      <c r="K127" s="301"/>
      <c r="L127" s="301"/>
      <c r="M127" s="301"/>
      <c r="N127" s="301"/>
      <c r="O127" s="301"/>
      <c r="P127" s="301"/>
      <c r="Q127" s="301"/>
      <c r="R127" s="302"/>
      <c r="S127" s="48" t="s">
        <v>66</v>
      </c>
      <c r="T127" s="49" t="s">
        <v>67</v>
      </c>
      <c r="U127" s="316"/>
    </row>
    <row r="128" spans="1:21" ht="10.199999999999999" customHeight="1">
      <c r="A128" s="280" t="s">
        <v>41</v>
      </c>
      <c r="B128" s="281"/>
      <c r="C128" s="281"/>
      <c r="D128" s="81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3"/>
      <c r="S128" s="83"/>
      <c r="T128" s="81"/>
      <c r="U128" s="316"/>
    </row>
    <row r="129" spans="1:21" ht="10.199999999999999" customHeight="1" thickBot="1">
      <c r="A129" s="283"/>
      <c r="B129" s="284"/>
      <c r="C129" s="284"/>
      <c r="D129" s="84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6"/>
      <c r="S129" s="86"/>
      <c r="T129" s="84"/>
      <c r="U129" s="316"/>
    </row>
    <row r="130" spans="1:21" ht="10.199999999999999" customHeight="1">
      <c r="A130" s="280" t="s">
        <v>42</v>
      </c>
      <c r="B130" s="281"/>
      <c r="C130" s="282"/>
      <c r="D130" s="81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3"/>
      <c r="S130" s="87"/>
      <c r="T130" s="81"/>
      <c r="U130" s="316"/>
    </row>
    <row r="131" spans="1:21" ht="10.199999999999999" customHeight="1" thickBot="1">
      <c r="A131" s="283"/>
      <c r="B131" s="284"/>
      <c r="C131" s="285"/>
      <c r="D131" s="84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6"/>
      <c r="S131" s="88"/>
      <c r="T131" s="84"/>
      <c r="U131" s="316"/>
    </row>
    <row r="132" spans="1:21" ht="10.199999999999999" customHeight="1">
      <c r="A132" s="280" t="s">
        <v>62</v>
      </c>
      <c r="B132" s="281"/>
      <c r="C132" s="282"/>
      <c r="D132" s="81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3"/>
      <c r="S132" s="87"/>
      <c r="T132" s="81"/>
      <c r="U132" s="316"/>
    </row>
    <row r="133" spans="1:21" ht="10.199999999999999" customHeight="1" thickBot="1">
      <c r="A133" s="283"/>
      <c r="B133" s="284"/>
      <c r="C133" s="285"/>
      <c r="D133" s="84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6"/>
      <c r="S133" s="88"/>
      <c r="T133" s="84"/>
      <c r="U133" s="316"/>
    </row>
    <row r="134" spans="1:21" ht="10.199999999999999" customHeight="1">
      <c r="A134" s="286" t="s">
        <v>71</v>
      </c>
      <c r="B134" s="287"/>
      <c r="C134" s="288"/>
      <c r="D134" s="81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3"/>
      <c r="S134" s="87"/>
      <c r="T134" s="81"/>
      <c r="U134" s="316"/>
    </row>
    <row r="135" spans="1:21" ht="10.199999999999999" customHeight="1" thickBot="1">
      <c r="A135" s="289"/>
      <c r="B135" s="290"/>
      <c r="C135" s="291"/>
      <c r="D135" s="84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6"/>
      <c r="S135" s="88"/>
      <c r="T135" s="84"/>
      <c r="U135" s="316"/>
    </row>
    <row r="136" spans="1:21" ht="10.199999999999999" customHeight="1">
      <c r="A136" s="280" t="s">
        <v>47</v>
      </c>
      <c r="B136" s="281"/>
      <c r="C136" s="282"/>
      <c r="D136" s="81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3"/>
      <c r="S136" s="87"/>
      <c r="T136" s="81"/>
      <c r="U136" s="316"/>
    </row>
    <row r="137" spans="1:21" ht="10.199999999999999" customHeight="1" thickBot="1">
      <c r="A137" s="283"/>
      <c r="B137" s="284"/>
      <c r="C137" s="285"/>
      <c r="D137" s="84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6"/>
      <c r="S137" s="88"/>
      <c r="T137" s="84"/>
      <c r="U137" s="316"/>
    </row>
    <row r="138" spans="1:21" ht="10.199999999999999" customHeight="1">
      <c r="A138" s="280" t="s">
        <v>64</v>
      </c>
      <c r="B138" s="281"/>
      <c r="C138" s="282"/>
      <c r="D138" s="81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3"/>
      <c r="S138" s="87"/>
      <c r="T138" s="81"/>
      <c r="U138" s="316"/>
    </row>
    <row r="139" spans="1:21" ht="10.199999999999999" customHeight="1" thickBot="1">
      <c r="A139" s="283"/>
      <c r="B139" s="284"/>
      <c r="C139" s="285"/>
      <c r="D139" s="84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6"/>
      <c r="S139" s="88"/>
      <c r="T139" s="84"/>
      <c r="U139" s="316"/>
    </row>
    <row r="140" spans="1:21" ht="10.199999999999999" customHeight="1">
      <c r="A140" s="280" t="s">
        <v>65</v>
      </c>
      <c r="B140" s="281"/>
      <c r="C140" s="282"/>
      <c r="D140" s="81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3"/>
      <c r="S140" s="87"/>
      <c r="T140" s="81"/>
      <c r="U140" s="316"/>
    </row>
    <row r="141" spans="1:21" ht="10.199999999999999" customHeight="1" thickBot="1">
      <c r="A141" s="283"/>
      <c r="B141" s="284"/>
      <c r="C141" s="285"/>
      <c r="D141" s="84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6"/>
      <c r="S141" s="88"/>
      <c r="T141" s="84"/>
      <c r="U141" s="316"/>
    </row>
    <row r="142" spans="1:21" ht="10.199999999999999" customHeight="1" thickBot="1">
      <c r="A142" s="193" t="s">
        <v>155</v>
      </c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5"/>
      <c r="S142" s="253" t="s">
        <v>69</v>
      </c>
      <c r="T142" s="254"/>
      <c r="U142" s="316"/>
    </row>
    <row r="143" spans="1:21" ht="10.199999999999999" customHeight="1" thickBot="1">
      <c r="A143" s="218" t="s">
        <v>68</v>
      </c>
      <c r="B143" s="219"/>
      <c r="C143" s="219"/>
      <c r="D143" s="301"/>
      <c r="E143" s="301"/>
      <c r="F143" s="301"/>
      <c r="G143" s="301"/>
      <c r="H143" s="301"/>
      <c r="I143" s="301"/>
      <c r="J143" s="301"/>
      <c r="K143" s="301"/>
      <c r="L143" s="301"/>
      <c r="M143" s="301"/>
      <c r="N143" s="301"/>
      <c r="O143" s="301"/>
      <c r="P143" s="301"/>
      <c r="Q143" s="301"/>
      <c r="R143" s="302"/>
      <c r="S143" s="48" t="s">
        <v>66</v>
      </c>
      <c r="T143" s="49" t="s">
        <v>67</v>
      </c>
      <c r="U143" s="316"/>
    </row>
    <row r="144" spans="1:21" ht="10.199999999999999" customHeight="1">
      <c r="A144" s="187" t="s">
        <v>2857</v>
      </c>
      <c r="B144" s="188"/>
      <c r="C144" s="188"/>
      <c r="D144" s="81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3"/>
      <c r="S144" s="87"/>
      <c r="T144" s="81"/>
      <c r="U144" s="316"/>
    </row>
    <row r="145" spans="1:21" ht="10.199999999999999" customHeight="1" thickBot="1">
      <c r="A145" s="190"/>
      <c r="B145" s="191"/>
      <c r="C145" s="191"/>
      <c r="D145" s="84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6"/>
      <c r="S145" s="88"/>
      <c r="T145" s="84"/>
      <c r="U145" s="316"/>
    </row>
    <row r="146" spans="1:21" ht="10.199999999999999" customHeight="1">
      <c r="A146" s="274" t="s">
        <v>70</v>
      </c>
      <c r="B146" s="275"/>
      <c r="C146" s="276"/>
      <c r="D146" s="81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3"/>
      <c r="S146" s="87"/>
      <c r="T146" s="81"/>
      <c r="U146" s="316"/>
    </row>
    <row r="147" spans="1:21" ht="10.199999999999999" customHeight="1" thickBot="1">
      <c r="A147" s="277"/>
      <c r="B147" s="278"/>
      <c r="C147" s="279"/>
      <c r="D147" s="84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6"/>
      <c r="S147" s="88"/>
      <c r="T147" s="84"/>
      <c r="U147" s="316"/>
    </row>
    <row r="148" spans="1:21" ht="10.199999999999999" customHeight="1">
      <c r="A148" s="187" t="s">
        <v>151</v>
      </c>
      <c r="B148" s="188"/>
      <c r="C148" s="189"/>
      <c r="D148" s="81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3"/>
      <c r="S148" s="87"/>
      <c r="T148" s="81"/>
      <c r="U148" s="316"/>
    </row>
    <row r="149" spans="1:21" ht="10.199999999999999" customHeight="1" thickBot="1">
      <c r="A149" s="190"/>
      <c r="B149" s="191"/>
      <c r="C149" s="192"/>
      <c r="D149" s="84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6"/>
      <c r="S149" s="88"/>
      <c r="T149" s="84"/>
      <c r="U149" s="316"/>
    </row>
    <row r="150" spans="1:21" ht="10.199999999999999" customHeight="1">
      <c r="A150" s="187" t="s">
        <v>72</v>
      </c>
      <c r="B150" s="188"/>
      <c r="C150" s="189"/>
      <c r="D150" s="81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3"/>
      <c r="S150" s="87"/>
      <c r="T150" s="81"/>
      <c r="U150" s="316"/>
    </row>
    <row r="151" spans="1:21" ht="10.199999999999999" customHeight="1" thickBot="1">
      <c r="A151" s="190"/>
      <c r="B151" s="191"/>
      <c r="C151" s="192"/>
      <c r="D151" s="84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6"/>
      <c r="S151" s="88"/>
      <c r="T151" s="84"/>
      <c r="U151" s="316"/>
    </row>
    <row r="152" spans="1:21" ht="10.199999999999999" customHeight="1">
      <c r="A152" s="75" t="s">
        <v>3797</v>
      </c>
      <c r="B152" s="76"/>
      <c r="C152" s="77"/>
      <c r="D152" s="81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3"/>
      <c r="S152" s="87"/>
      <c r="T152" s="81"/>
      <c r="U152" s="316"/>
    </row>
    <row r="153" spans="1:21" ht="10.199999999999999" customHeight="1" thickBot="1">
      <c r="A153" s="78"/>
      <c r="B153" s="79"/>
      <c r="C153" s="80"/>
      <c r="D153" s="84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6"/>
      <c r="S153" s="88"/>
      <c r="T153" s="84"/>
      <c r="U153" s="316"/>
    </row>
    <row r="154" spans="1:21" ht="10.199999999999999" customHeight="1" thickBot="1">
      <c r="A154" s="193" t="s">
        <v>162</v>
      </c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316"/>
    </row>
    <row r="155" spans="1:21" ht="10.199999999999999" customHeight="1">
      <c r="A155" s="329" t="s">
        <v>2</v>
      </c>
      <c r="B155" s="330"/>
      <c r="C155" s="331"/>
      <c r="D155" s="329" t="s">
        <v>3</v>
      </c>
      <c r="E155" s="330"/>
      <c r="F155" s="330"/>
      <c r="G155" s="331"/>
      <c r="H155" s="329" t="s">
        <v>4</v>
      </c>
      <c r="I155" s="330"/>
      <c r="J155" s="330"/>
      <c r="K155" s="331"/>
      <c r="L155" s="329" t="s">
        <v>5</v>
      </c>
      <c r="M155" s="330"/>
      <c r="N155" s="331"/>
      <c r="O155" s="429" t="s">
        <v>9</v>
      </c>
      <c r="P155" s="430"/>
      <c r="Q155" s="431"/>
      <c r="R155" s="329" t="s">
        <v>10</v>
      </c>
      <c r="S155" s="330"/>
      <c r="T155" s="330"/>
      <c r="U155" s="316"/>
    </row>
    <row r="156" spans="1:21" ht="10.199999999999999" customHeight="1" thickBot="1">
      <c r="A156" s="329"/>
      <c r="B156" s="330"/>
      <c r="C156" s="331"/>
      <c r="D156" s="329"/>
      <c r="E156" s="330"/>
      <c r="F156" s="330"/>
      <c r="G156" s="331"/>
      <c r="H156" s="329"/>
      <c r="I156" s="330"/>
      <c r="J156" s="330"/>
      <c r="K156" s="331"/>
      <c r="L156" s="329"/>
      <c r="M156" s="330"/>
      <c r="N156" s="331"/>
      <c r="O156" s="429"/>
      <c r="P156" s="430"/>
      <c r="Q156" s="431"/>
      <c r="R156" s="329"/>
      <c r="S156" s="330"/>
      <c r="T156" s="330"/>
      <c r="U156" s="316"/>
    </row>
    <row r="157" spans="1:21" ht="5.4" customHeight="1">
      <c r="A157" s="320"/>
      <c r="B157" s="321"/>
      <c r="C157" s="322"/>
      <c r="D157" s="320"/>
      <c r="E157" s="321"/>
      <c r="F157" s="321"/>
      <c r="G157" s="322"/>
      <c r="H157" s="320"/>
      <c r="I157" s="321"/>
      <c r="J157" s="321"/>
      <c r="K157" s="322"/>
      <c r="L157" s="320"/>
      <c r="M157" s="321"/>
      <c r="N157" s="322"/>
      <c r="O157" s="320"/>
      <c r="P157" s="321"/>
      <c r="Q157" s="322"/>
      <c r="R157" s="320"/>
      <c r="S157" s="321"/>
      <c r="T157" s="321"/>
      <c r="U157" s="316"/>
    </row>
    <row r="158" spans="1:21" ht="7.2" customHeight="1">
      <c r="A158" s="323"/>
      <c r="B158" s="324"/>
      <c r="C158" s="325"/>
      <c r="D158" s="323"/>
      <c r="E158" s="324"/>
      <c r="F158" s="324"/>
      <c r="G158" s="325"/>
      <c r="H158" s="323"/>
      <c r="I158" s="324"/>
      <c r="J158" s="324"/>
      <c r="K158" s="325"/>
      <c r="L158" s="323"/>
      <c r="M158" s="324"/>
      <c r="N158" s="325"/>
      <c r="O158" s="323"/>
      <c r="P158" s="324"/>
      <c r="Q158" s="325"/>
      <c r="R158" s="323"/>
      <c r="S158" s="324"/>
      <c r="T158" s="324"/>
      <c r="U158" s="316"/>
    </row>
    <row r="159" spans="1:21" ht="10.199999999999999" customHeight="1" thickBot="1">
      <c r="A159" s="326"/>
      <c r="B159" s="327"/>
      <c r="C159" s="328"/>
      <c r="D159" s="326"/>
      <c r="E159" s="327"/>
      <c r="F159" s="327"/>
      <c r="G159" s="328"/>
      <c r="H159" s="326"/>
      <c r="I159" s="327"/>
      <c r="J159" s="327"/>
      <c r="K159" s="328"/>
      <c r="L159" s="326"/>
      <c r="M159" s="327"/>
      <c r="N159" s="328"/>
      <c r="O159" s="326"/>
      <c r="P159" s="327"/>
      <c r="Q159" s="328"/>
      <c r="R159" s="326"/>
      <c r="S159" s="327"/>
      <c r="T159" s="327"/>
      <c r="U159" s="316"/>
    </row>
    <row r="160" spans="1:21" ht="10.199999999999999" customHeight="1">
      <c r="A160" s="332" t="s">
        <v>163</v>
      </c>
      <c r="B160" s="333"/>
      <c r="C160" s="333"/>
      <c r="D160" s="333"/>
      <c r="E160" s="333"/>
      <c r="F160" s="333"/>
      <c r="G160" s="334"/>
      <c r="H160" s="338" t="s">
        <v>27</v>
      </c>
      <c r="I160" s="339"/>
      <c r="J160" s="339"/>
      <c r="K160" s="339"/>
      <c r="L160" s="339"/>
      <c r="M160" s="340"/>
      <c r="N160" s="338" t="s">
        <v>152</v>
      </c>
      <c r="O160" s="339"/>
      <c r="P160" s="339"/>
      <c r="Q160" s="339"/>
      <c r="R160" s="339"/>
      <c r="S160" s="339"/>
      <c r="T160" s="339"/>
      <c r="U160" s="316"/>
    </row>
    <row r="161" spans="1:21" ht="7.2" customHeight="1" thickBot="1">
      <c r="A161" s="335"/>
      <c r="B161" s="336"/>
      <c r="C161" s="336"/>
      <c r="D161" s="336"/>
      <c r="E161" s="336"/>
      <c r="F161" s="336"/>
      <c r="G161" s="337"/>
      <c r="H161" s="341"/>
      <c r="I161" s="342"/>
      <c r="J161" s="342"/>
      <c r="K161" s="342"/>
      <c r="L161" s="342"/>
      <c r="M161" s="343"/>
      <c r="N161" s="341"/>
      <c r="O161" s="342"/>
      <c r="P161" s="342"/>
      <c r="Q161" s="342"/>
      <c r="R161" s="342"/>
      <c r="S161" s="342"/>
      <c r="T161" s="342"/>
      <c r="U161" s="317"/>
    </row>
  </sheetData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44" t="s">
        <v>2865</v>
      </c>
      <c r="D28" s="545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4.4"/>
  <cols>
    <col min="1" max="1" width="11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56" t="s">
        <v>1221</v>
      </c>
      <c r="M1" s="56" t="s">
        <v>1221</v>
      </c>
      <c r="N1" s="57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66" t="s">
        <v>2682</v>
      </c>
    </row>
    <row r="3" spans="1:28" ht="9.9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66" t="s">
        <v>2682</v>
      </c>
    </row>
    <row r="4" spans="1:28" ht="9.9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66" t="s">
        <v>2682</v>
      </c>
    </row>
    <row r="5" spans="1:28" ht="9.9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66" t="s">
        <v>2682</v>
      </c>
    </row>
    <row r="6" spans="1:28" ht="9.9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66" t="s">
        <v>2682</v>
      </c>
    </row>
    <row r="7" spans="1:28" ht="9.9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66" t="s">
        <v>2682</v>
      </c>
    </row>
    <row r="8" spans="1:28" ht="9.9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66" t="s">
        <v>2682</v>
      </c>
    </row>
    <row r="9" spans="1:28" ht="9.9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66" t="s">
        <v>2682</v>
      </c>
    </row>
    <row r="10" spans="1:28" ht="9.9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66" t="s">
        <v>2682</v>
      </c>
    </row>
    <row r="11" spans="1:28" ht="9.9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66" t="s">
        <v>2682</v>
      </c>
    </row>
    <row r="12" spans="1:28" ht="9.9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66" t="s">
        <v>2682</v>
      </c>
    </row>
    <row r="13" spans="1:28" ht="9.9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5" t="s">
        <v>2858</v>
      </c>
      <c r="Q13" s="65" t="s">
        <v>2858</v>
      </c>
      <c r="R13" s="65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66" t="s">
        <v>2682</v>
      </c>
    </row>
    <row r="14" spans="1:28" ht="9.9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66" t="s">
        <v>2682</v>
      </c>
    </row>
    <row r="15" spans="1:28" ht="9.9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66" t="s">
        <v>2682</v>
      </c>
    </row>
    <row r="16" spans="1:28" ht="9.9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66" t="s">
        <v>2682</v>
      </c>
    </row>
    <row r="17" spans="1:28" ht="9.9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66" t="s">
        <v>2682</v>
      </c>
    </row>
    <row r="18" spans="1:28" ht="9.9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66" t="s">
        <v>2682</v>
      </c>
    </row>
    <row r="19" spans="1:28" ht="9.9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66" t="s">
        <v>2682</v>
      </c>
    </row>
    <row r="20" spans="1:28" ht="9.9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66" t="s">
        <v>2682</v>
      </c>
    </row>
    <row r="21" spans="1:28" ht="9.9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66" t="s">
        <v>2682</v>
      </c>
    </row>
    <row r="22" spans="1:28" ht="9.9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66" t="s">
        <v>2682</v>
      </c>
    </row>
    <row r="23" spans="1:28" ht="9.9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66" t="s">
        <v>2682</v>
      </c>
    </row>
    <row r="24" spans="1:28" ht="9.9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66" t="s">
        <v>2682</v>
      </c>
    </row>
    <row r="25" spans="1:28" ht="9.9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66" t="s">
        <v>2682</v>
      </c>
    </row>
    <row r="26" spans="1:28" ht="9.9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66" t="s">
        <v>2682</v>
      </c>
    </row>
    <row r="27" spans="1:28" ht="9.9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66" t="s">
        <v>2682</v>
      </c>
    </row>
    <row r="28" spans="1:28" ht="9.9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66" t="s">
        <v>2682</v>
      </c>
    </row>
    <row r="29" spans="1:28" ht="9.9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66" t="s">
        <v>2682</v>
      </c>
    </row>
    <row r="30" spans="1:28" ht="9.9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66" t="s">
        <v>2682</v>
      </c>
    </row>
    <row r="31" spans="1:28" ht="9.9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66" t="s">
        <v>2682</v>
      </c>
    </row>
    <row r="32" spans="1:28" ht="9.9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58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66" t="s">
        <v>2682</v>
      </c>
    </row>
    <row r="33" spans="1:28" ht="9.9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66" t="s">
        <v>2682</v>
      </c>
    </row>
    <row r="34" spans="1:28" ht="9.9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66" t="s">
        <v>2682</v>
      </c>
    </row>
    <row r="35" spans="1:28" ht="9.9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66" t="s">
        <v>2682</v>
      </c>
    </row>
    <row r="36" spans="1:28" ht="9.9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66" t="s">
        <v>2682</v>
      </c>
    </row>
    <row r="37" spans="1:28" ht="9.9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66" t="s">
        <v>2682</v>
      </c>
    </row>
    <row r="38" spans="1:28" ht="9.9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66" t="s">
        <v>2682</v>
      </c>
    </row>
    <row r="39" spans="1:28" ht="9.9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66" t="s">
        <v>2682</v>
      </c>
    </row>
    <row r="40" spans="1:28" ht="9.9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66" t="s">
        <v>2682</v>
      </c>
    </row>
    <row r="41" spans="1:28" ht="9.9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66" t="s">
        <v>2682</v>
      </c>
    </row>
    <row r="42" spans="1:28" ht="9.9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66" t="s">
        <v>2682</v>
      </c>
    </row>
    <row r="43" spans="1:28" ht="9.9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66" t="s">
        <v>2682</v>
      </c>
    </row>
    <row r="44" spans="1:28" ht="9.9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66" t="s">
        <v>2682</v>
      </c>
    </row>
    <row r="45" spans="1:28" ht="9.9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66" t="s">
        <v>2682</v>
      </c>
    </row>
    <row r="46" spans="1:28" ht="9.9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66" t="s">
        <v>2682</v>
      </c>
    </row>
    <row r="47" spans="1:28" ht="9.9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66" t="s">
        <v>2682</v>
      </c>
    </row>
    <row r="48" spans="1:28" ht="9.9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66" t="s">
        <v>2682</v>
      </c>
    </row>
    <row r="49" spans="1:28" ht="9.9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66" t="s">
        <v>2682</v>
      </c>
    </row>
    <row r="50" spans="1:28" ht="9.9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66" t="s">
        <v>2682</v>
      </c>
    </row>
    <row r="51" spans="1:28" ht="9.9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66" t="s">
        <v>2682</v>
      </c>
    </row>
    <row r="52" spans="1:28" ht="9.9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4" t="s">
        <v>2869</v>
      </c>
      <c r="Y52" s="27" t="s">
        <v>2801</v>
      </c>
      <c r="Z52" s="27" t="s">
        <v>2789</v>
      </c>
      <c r="AA52" s="27" t="s">
        <v>2800</v>
      </c>
      <c r="AB52" s="66" t="s">
        <v>2682</v>
      </c>
    </row>
    <row r="53" spans="1:28" ht="9.9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59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4" t="s">
        <v>2869</v>
      </c>
      <c r="Y53" s="27" t="s">
        <v>2803</v>
      </c>
      <c r="Z53" s="27" t="s">
        <v>2684</v>
      </c>
      <c r="AA53" s="27" t="s">
        <v>2802</v>
      </c>
      <c r="AB53" s="66" t="s">
        <v>2682</v>
      </c>
    </row>
    <row r="54" spans="1:28" ht="9.9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59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4" t="s">
        <v>2869</v>
      </c>
      <c r="Y54" s="29" t="s">
        <v>3792</v>
      </c>
      <c r="Z54" s="29" t="s">
        <v>3791</v>
      </c>
      <c r="AA54" s="29" t="s">
        <v>3790</v>
      </c>
      <c r="AB54" s="66" t="s">
        <v>2682</v>
      </c>
    </row>
    <row r="55" spans="1:28" ht="9.9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59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4" t="s">
        <v>2869</v>
      </c>
      <c r="Y55" s="27" t="s">
        <v>2805</v>
      </c>
      <c r="Z55" s="27" t="s">
        <v>2684</v>
      </c>
      <c r="AA55" s="34" t="s">
        <v>2804</v>
      </c>
      <c r="AB55" s="66" t="s">
        <v>2806</v>
      </c>
    </row>
    <row r="56" spans="1:28" ht="9.9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59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4" t="s">
        <v>2869</v>
      </c>
      <c r="Y56" s="27" t="s">
        <v>2808</v>
      </c>
      <c r="Z56" s="27" t="s">
        <v>2692</v>
      </c>
      <c r="AA56" s="27" t="s">
        <v>2807</v>
      </c>
      <c r="AB56" s="66" t="s">
        <v>2806</v>
      </c>
    </row>
    <row r="57" spans="1:28" ht="9.9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59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4" t="s">
        <v>2869</v>
      </c>
      <c r="Y57" s="27" t="s">
        <v>2810</v>
      </c>
      <c r="Z57" s="27" t="s">
        <v>2692</v>
      </c>
      <c r="AA57" s="27" t="s">
        <v>2809</v>
      </c>
      <c r="AB57" s="66" t="s">
        <v>2806</v>
      </c>
    </row>
    <row r="58" spans="1:28" ht="9.9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59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4" t="s">
        <v>2869</v>
      </c>
      <c r="Y58" s="27" t="s">
        <v>2812</v>
      </c>
      <c r="Z58" s="27" t="s">
        <v>2692</v>
      </c>
      <c r="AA58" s="27" t="s">
        <v>2811</v>
      </c>
      <c r="AB58" s="66" t="s">
        <v>2806</v>
      </c>
    </row>
    <row r="59" spans="1:28" ht="9.9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59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4" t="s">
        <v>2869</v>
      </c>
      <c r="Y59" s="27" t="s">
        <v>2814</v>
      </c>
      <c r="Z59" s="27" t="s">
        <v>2709</v>
      </c>
      <c r="AA59" s="27" t="s">
        <v>2813</v>
      </c>
      <c r="AB59" s="66" t="s">
        <v>2806</v>
      </c>
    </row>
    <row r="60" spans="1:28" ht="9.9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59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4" t="s">
        <v>2869</v>
      </c>
      <c r="Y60" s="27" t="s">
        <v>2816</v>
      </c>
      <c r="Z60" s="27" t="s">
        <v>2714</v>
      </c>
      <c r="AA60" s="27" t="s">
        <v>2815</v>
      </c>
      <c r="AB60" s="66" t="s">
        <v>2806</v>
      </c>
    </row>
    <row r="61" spans="1:28" ht="9.9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59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4" t="s">
        <v>2869</v>
      </c>
      <c r="Y61" s="27" t="s">
        <v>2818</v>
      </c>
      <c r="Z61" s="27" t="s">
        <v>2729</v>
      </c>
      <c r="AA61" s="27" t="s">
        <v>2817</v>
      </c>
      <c r="AB61" s="66" t="s">
        <v>2806</v>
      </c>
    </row>
    <row r="62" spans="1:28" ht="9.9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59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4" t="s">
        <v>2869</v>
      </c>
      <c r="Y62" s="27" t="s">
        <v>2820</v>
      </c>
      <c r="Z62" s="27" t="s">
        <v>2750</v>
      </c>
      <c r="AA62" s="27" t="s">
        <v>2819</v>
      </c>
      <c r="AB62" s="66" t="s">
        <v>2806</v>
      </c>
    </row>
    <row r="63" spans="1:28" ht="9.9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59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4" t="s">
        <v>2869</v>
      </c>
      <c r="Y63" s="27" t="s">
        <v>2822</v>
      </c>
      <c r="Z63" s="27" t="s">
        <v>2750</v>
      </c>
      <c r="AA63" s="27" t="s">
        <v>2821</v>
      </c>
      <c r="AB63" s="66" t="s">
        <v>2806</v>
      </c>
    </row>
    <row r="64" spans="1:28" ht="9.9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59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4" t="s">
        <v>2869</v>
      </c>
      <c r="Y64" s="27" t="s">
        <v>2823</v>
      </c>
      <c r="Z64" s="27" t="s">
        <v>2750</v>
      </c>
      <c r="AA64" s="34" t="s">
        <v>2849</v>
      </c>
      <c r="AB64" s="66" t="s">
        <v>2806</v>
      </c>
    </row>
    <row r="65" spans="1:30" ht="9.9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59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4" t="s">
        <v>2869</v>
      </c>
      <c r="Y65" s="27" t="s">
        <v>2825</v>
      </c>
      <c r="Z65" s="27" t="s">
        <v>2768</v>
      </c>
      <c r="AA65" s="27" t="s">
        <v>2824</v>
      </c>
      <c r="AB65" s="66" t="s">
        <v>2806</v>
      </c>
    </row>
    <row r="66" spans="1:30" ht="9.9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59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4" t="s">
        <v>2869</v>
      </c>
      <c r="Y66" s="27" t="s">
        <v>2827</v>
      </c>
      <c r="Z66" s="27" t="s">
        <v>2789</v>
      </c>
      <c r="AA66" s="27" t="s">
        <v>2826</v>
      </c>
      <c r="AB66" s="66" t="s">
        <v>2806</v>
      </c>
    </row>
    <row r="67" spans="1:30" ht="9.9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59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4" t="s">
        <v>2869</v>
      </c>
      <c r="Y67" s="27" t="s">
        <v>2829</v>
      </c>
      <c r="Z67" s="27" t="s">
        <v>2692</v>
      </c>
      <c r="AA67" s="34" t="s">
        <v>2828</v>
      </c>
      <c r="AB67" s="66" t="s">
        <v>86</v>
      </c>
    </row>
    <row r="68" spans="1:30" ht="9.9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59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4" t="s">
        <v>2869</v>
      </c>
      <c r="Y68" s="27" t="s">
        <v>2831</v>
      </c>
      <c r="Z68" s="27" t="s">
        <v>2692</v>
      </c>
      <c r="AA68" s="27" t="s">
        <v>2830</v>
      </c>
      <c r="AB68" s="66" t="s">
        <v>86</v>
      </c>
    </row>
    <row r="69" spans="1:30" ht="9.9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59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4" t="s">
        <v>2869</v>
      </c>
      <c r="Y69" s="27" t="s">
        <v>2833</v>
      </c>
      <c r="Z69" s="27" t="s">
        <v>2692</v>
      </c>
      <c r="AA69" s="27" t="s">
        <v>2832</v>
      </c>
      <c r="AB69" s="66" t="s">
        <v>86</v>
      </c>
    </row>
    <row r="70" spans="1:30" ht="9.9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59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4" t="s">
        <v>2869</v>
      </c>
      <c r="Y70" s="27" t="s">
        <v>2836</v>
      </c>
      <c r="Z70" s="27" t="s">
        <v>2835</v>
      </c>
      <c r="AA70" s="27" t="s">
        <v>2834</v>
      </c>
      <c r="AB70" s="66" t="s">
        <v>86</v>
      </c>
    </row>
    <row r="71" spans="1:30" ht="9.9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59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4" t="s">
        <v>2869</v>
      </c>
      <c r="Y71" s="27" t="s">
        <v>2838</v>
      </c>
      <c r="Z71" s="27" t="s">
        <v>2729</v>
      </c>
      <c r="AA71" s="27" t="s">
        <v>2837</v>
      </c>
      <c r="AB71" s="66" t="s">
        <v>86</v>
      </c>
    </row>
    <row r="72" spans="1:30" ht="9.9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59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4" t="s">
        <v>2869</v>
      </c>
      <c r="Y72" s="27" t="s">
        <v>2840</v>
      </c>
      <c r="Z72" s="27" t="s">
        <v>2729</v>
      </c>
      <c r="AA72" s="27" t="s">
        <v>2839</v>
      </c>
      <c r="AB72" s="66" t="s">
        <v>86</v>
      </c>
    </row>
    <row r="73" spans="1:30" ht="9.9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59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4" t="s">
        <v>2869</v>
      </c>
      <c r="Y73" s="27" t="s">
        <v>2842</v>
      </c>
      <c r="Z73" s="27" t="s">
        <v>2743</v>
      </c>
      <c r="AA73" s="27" t="s">
        <v>2841</v>
      </c>
      <c r="AB73" s="66" t="s">
        <v>86</v>
      </c>
    </row>
    <row r="74" spans="1:30" ht="9.9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59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4" t="s">
        <v>2869</v>
      </c>
      <c r="Y74" s="27" t="s">
        <v>2843</v>
      </c>
      <c r="Z74" s="27" t="s">
        <v>2750</v>
      </c>
      <c r="AA74" s="34" t="s">
        <v>2848</v>
      </c>
      <c r="AB74" s="66" t="s">
        <v>86</v>
      </c>
    </row>
    <row r="75" spans="1:30" ht="9.9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59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4" t="s">
        <v>2869</v>
      </c>
      <c r="Y75" s="27" t="s">
        <v>2846</v>
      </c>
      <c r="Z75" s="27" t="s">
        <v>2845</v>
      </c>
      <c r="AA75" s="27" t="s">
        <v>2844</v>
      </c>
      <c r="AB75" s="66" t="s">
        <v>86</v>
      </c>
    </row>
    <row r="76" spans="1:30" ht="9.9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0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4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0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4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0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4" t="s">
        <v>2869</v>
      </c>
      <c r="Y78" s="65" t="s">
        <v>2858</v>
      </c>
      <c r="Z78" s="65" t="s">
        <v>2858</v>
      </c>
      <c r="AA78" s="65" t="s">
        <v>2858</v>
      </c>
      <c r="AB78" s="65" t="s">
        <v>2858</v>
      </c>
      <c r="AC78" s="65" t="s">
        <v>2858</v>
      </c>
      <c r="AD78" s="65" t="s">
        <v>2858</v>
      </c>
    </row>
    <row r="79" spans="1:30" ht="9.9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0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4" t="s">
        <v>2869</v>
      </c>
    </row>
    <row r="80" spans="1:30" ht="9.9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0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4" t="s">
        <v>2869</v>
      </c>
    </row>
    <row r="81" spans="1:23" ht="9.9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0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4" t="s">
        <v>2869</v>
      </c>
    </row>
    <row r="82" spans="1:23" ht="9.9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0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5" t="s">
        <v>2587</v>
      </c>
      <c r="W82" s="54" t="s">
        <v>2869</v>
      </c>
    </row>
    <row r="83" spans="1:23" ht="9.9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0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4" t="s">
        <v>2869</v>
      </c>
    </row>
    <row r="84" spans="1:23" ht="9.9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0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5" t="s">
        <v>2591</v>
      </c>
      <c r="W84" s="54" t="s">
        <v>2869</v>
      </c>
    </row>
    <row r="85" spans="1:23" ht="9.9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0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4" t="s">
        <v>2869</v>
      </c>
    </row>
    <row r="86" spans="1:23" ht="9.9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0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4" t="s">
        <v>2869</v>
      </c>
    </row>
    <row r="87" spans="1:23" ht="9.9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0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4" t="s">
        <v>2869</v>
      </c>
    </row>
    <row r="88" spans="1:23" ht="9.9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0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4" t="s">
        <v>2869</v>
      </c>
    </row>
    <row r="89" spans="1:23" ht="9.9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0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4" t="s">
        <v>2869</v>
      </c>
    </row>
    <row r="90" spans="1:23" ht="9.9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0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4" t="s">
        <v>2869</v>
      </c>
    </row>
    <row r="91" spans="1:23" ht="9.9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0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4" t="s">
        <v>2869</v>
      </c>
    </row>
    <row r="92" spans="1:23" ht="9.9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0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4" t="s">
        <v>2869</v>
      </c>
    </row>
    <row r="93" spans="1:23" ht="9.9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0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4" t="s">
        <v>2869</v>
      </c>
    </row>
    <row r="94" spans="1:23" ht="9.9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0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5" t="s">
        <v>2611</v>
      </c>
      <c r="W94" s="54" t="s">
        <v>2869</v>
      </c>
    </row>
    <row r="95" spans="1:23" ht="9.9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1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5" t="s">
        <v>2613</v>
      </c>
      <c r="W95" s="54" t="s">
        <v>2869</v>
      </c>
    </row>
    <row r="96" spans="1:23" ht="9.9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0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4" t="s">
        <v>2869</v>
      </c>
    </row>
    <row r="97" spans="1:23" ht="9.9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0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4" t="s">
        <v>2869</v>
      </c>
    </row>
    <row r="98" spans="1:23" ht="9.9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0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4" t="s">
        <v>2869</v>
      </c>
    </row>
    <row r="99" spans="1:23" ht="9.9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0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4" t="s">
        <v>2869</v>
      </c>
    </row>
    <row r="100" spans="1:23" ht="9.9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0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4" t="s">
        <v>2869</v>
      </c>
    </row>
    <row r="101" spans="1:23" ht="9.9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0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4" t="s">
        <v>2869</v>
      </c>
    </row>
    <row r="102" spans="1:23" ht="9.9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0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4" t="s">
        <v>2869</v>
      </c>
    </row>
    <row r="103" spans="1:23" ht="9.9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4" t="s">
        <v>2869</v>
      </c>
    </row>
    <row r="104" spans="1:23" ht="9.9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4" t="s">
        <v>2869</v>
      </c>
    </row>
    <row r="105" spans="1:23" ht="9.9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5" t="s">
        <v>2634</v>
      </c>
      <c r="W105" s="54" t="s">
        <v>2869</v>
      </c>
    </row>
    <row r="106" spans="1:23" ht="9.9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4" t="s">
        <v>2869</v>
      </c>
    </row>
    <row r="107" spans="1:23" ht="9.9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4" t="s">
        <v>2869</v>
      </c>
    </row>
    <row r="108" spans="1:23" ht="9.9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2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4" t="s">
        <v>2869</v>
      </c>
    </row>
    <row r="109" spans="1:23" ht="9.9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2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4" t="s">
        <v>2869</v>
      </c>
    </row>
    <row r="110" spans="1:23" ht="9.9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4" t="s">
        <v>2869</v>
      </c>
    </row>
    <row r="111" spans="1:23" ht="9.9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4" t="s">
        <v>2869</v>
      </c>
    </row>
    <row r="112" spans="1:23" ht="9.9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4" t="s">
        <v>2869</v>
      </c>
    </row>
    <row r="113" spans="1:23" ht="9.9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4" t="s">
        <v>2869</v>
      </c>
    </row>
    <row r="114" spans="1:23" ht="9.9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3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4" t="s">
        <v>2869</v>
      </c>
    </row>
    <row r="115" spans="1:23" ht="9.9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3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4" t="s">
        <v>2869</v>
      </c>
    </row>
    <row r="116" spans="1:23" ht="9.9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4" t="s">
        <v>2869</v>
      </c>
    </row>
    <row r="117" spans="1:23" ht="9.9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4" t="s">
        <v>2869</v>
      </c>
    </row>
    <row r="118" spans="1:23" ht="9.9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4" t="s">
        <v>2869</v>
      </c>
    </row>
    <row r="119" spans="1:23" ht="9.9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2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4" t="s">
        <v>2869</v>
      </c>
    </row>
    <row r="120" spans="1:23" ht="9.9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2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4" t="s">
        <v>2869</v>
      </c>
    </row>
    <row r="121" spans="1:23" ht="9.9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4" t="s">
        <v>2869</v>
      </c>
    </row>
    <row r="122" spans="1:23" ht="9.9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4" t="s">
        <v>2869</v>
      </c>
    </row>
    <row r="123" spans="1:23" ht="9.9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4" t="s">
        <v>2869</v>
      </c>
    </row>
    <row r="124" spans="1:23" ht="9.9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3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4" t="s">
        <v>2869</v>
      </c>
    </row>
    <row r="125" spans="1:23" ht="9.9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3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5" t="s">
        <v>2858</v>
      </c>
      <c r="U126" s="65" t="s">
        <v>2858</v>
      </c>
      <c r="V126" s="65" t="s">
        <v>2858</v>
      </c>
      <c r="W126" s="65" t="s">
        <v>2858</v>
      </c>
    </row>
    <row r="127" spans="1:23" ht="9.9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3" t="s">
        <v>1473</v>
      </c>
      <c r="M127" s="27" t="s">
        <v>1471</v>
      </c>
      <c r="N127" s="27" t="s">
        <v>52</v>
      </c>
    </row>
    <row r="128" spans="1:23" ht="9.9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3" t="s">
        <v>1475</v>
      </c>
      <c r="M128" s="27" t="s">
        <v>1476</v>
      </c>
      <c r="N128" s="27" t="s">
        <v>52</v>
      </c>
    </row>
    <row r="129" spans="1:14" ht="9.9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3" t="s">
        <v>1478</v>
      </c>
      <c r="M129" s="27" t="s">
        <v>1476</v>
      </c>
      <c r="N129" s="27" t="s">
        <v>52</v>
      </c>
    </row>
    <row r="130" spans="1:14" ht="9.9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3" t="s">
        <v>1480</v>
      </c>
      <c r="M130" s="27" t="s">
        <v>1476</v>
      </c>
      <c r="N130" s="27" t="s">
        <v>52</v>
      </c>
    </row>
    <row r="131" spans="1:14" ht="9.9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3" t="s">
        <v>1482</v>
      </c>
      <c r="M131" s="27" t="s">
        <v>1476</v>
      </c>
      <c r="N131" s="27" t="s">
        <v>52</v>
      </c>
    </row>
    <row r="132" spans="1:14" ht="9.9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3" t="s">
        <v>1484</v>
      </c>
      <c r="M132" s="27" t="s">
        <v>1476</v>
      </c>
      <c r="N132" s="27" t="s">
        <v>52</v>
      </c>
    </row>
    <row r="133" spans="1:14" ht="9.9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3" t="s">
        <v>1486</v>
      </c>
      <c r="M133" s="27" t="s">
        <v>1476</v>
      </c>
      <c r="N133" s="27" t="s">
        <v>52</v>
      </c>
    </row>
    <row r="134" spans="1:14" ht="9.9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3" t="s">
        <v>1488</v>
      </c>
      <c r="M134" s="27" t="s">
        <v>1476</v>
      </c>
      <c r="N134" s="27" t="s">
        <v>52</v>
      </c>
    </row>
    <row r="135" spans="1:14" ht="9.9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3" t="s">
        <v>1511</v>
      </c>
      <c r="M144" s="27" t="s">
        <v>1512</v>
      </c>
      <c r="N144" s="27" t="s">
        <v>52</v>
      </c>
    </row>
    <row r="145" spans="1:14" ht="9.9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3" t="s">
        <v>1541</v>
      </c>
      <c r="M157" s="27" t="s">
        <v>1542</v>
      </c>
      <c r="N157" s="27" t="s">
        <v>52</v>
      </c>
    </row>
    <row r="158" spans="1:14" ht="9.9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3" t="s">
        <v>1544</v>
      </c>
      <c r="M158" s="27" t="s">
        <v>1542</v>
      </c>
      <c r="N158" s="27" t="s">
        <v>52</v>
      </c>
    </row>
    <row r="159" spans="1:14" ht="9.9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3" t="s">
        <v>1546</v>
      </c>
      <c r="M159" s="27" t="s">
        <v>1542</v>
      </c>
      <c r="N159" s="27" t="s">
        <v>52</v>
      </c>
    </row>
    <row r="160" spans="1:14" ht="9.9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3" t="s">
        <v>1559</v>
      </c>
      <c r="M165" s="27" t="s">
        <v>1560</v>
      </c>
      <c r="N165" s="27" t="s">
        <v>52</v>
      </c>
    </row>
    <row r="166" spans="1:14" ht="9.9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3" t="s">
        <v>1559</v>
      </c>
      <c r="M168" s="27" t="s">
        <v>1564</v>
      </c>
      <c r="N168" s="27" t="s">
        <v>52</v>
      </c>
    </row>
    <row r="169" spans="1:14" ht="9.9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3" t="s">
        <v>1569</v>
      </c>
      <c r="M170" s="27" t="s">
        <v>1570</v>
      </c>
      <c r="N170" s="27" t="s">
        <v>52</v>
      </c>
    </row>
    <row r="171" spans="1:14" ht="9.9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3" t="s">
        <v>1580</v>
      </c>
      <c r="M176" s="27" t="s">
        <v>1581</v>
      </c>
      <c r="N176" s="27" t="s">
        <v>52</v>
      </c>
    </row>
    <row r="177" spans="1:14" ht="9.9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3" t="s">
        <v>1585</v>
      </c>
      <c r="M179" s="27" t="s">
        <v>1570</v>
      </c>
      <c r="N179" s="27" t="s">
        <v>52</v>
      </c>
    </row>
    <row r="180" spans="1:14" ht="9.9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3" t="s">
        <v>1587</v>
      </c>
      <c r="M180" s="27" t="s">
        <v>1570</v>
      </c>
      <c r="N180" s="27" t="s">
        <v>52</v>
      </c>
    </row>
    <row r="181" spans="1:14" ht="9.9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2">
        <v>4490</v>
      </c>
      <c r="M184" s="27" t="s">
        <v>1597</v>
      </c>
      <c r="N184" s="27" t="s">
        <v>52</v>
      </c>
    </row>
    <row r="185" spans="1:14" ht="9.9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3" t="s">
        <v>1599</v>
      </c>
      <c r="M185" s="27" t="s">
        <v>1450</v>
      </c>
      <c r="N185" s="27" t="s">
        <v>52</v>
      </c>
    </row>
    <row r="186" spans="1:14" ht="9.9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3" t="s">
        <v>1612</v>
      </c>
      <c r="M191" s="27" t="s">
        <v>1613</v>
      </c>
      <c r="N191" s="27" t="s">
        <v>52</v>
      </c>
    </row>
    <row r="192" spans="1:14" ht="9.9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3" t="s">
        <v>1617</v>
      </c>
      <c r="M193" s="27" t="s">
        <v>1613</v>
      </c>
      <c r="N193" s="27" t="s">
        <v>52</v>
      </c>
    </row>
    <row r="194" spans="1:14" ht="9.9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3" t="s">
        <v>1619</v>
      </c>
      <c r="M194" s="27" t="s">
        <v>1620</v>
      </c>
      <c r="N194" s="27" t="s">
        <v>52</v>
      </c>
    </row>
    <row r="195" spans="1:14" ht="9.9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3" t="s">
        <v>1622</v>
      </c>
      <c r="M195" s="27" t="s">
        <v>1623</v>
      </c>
      <c r="N195" s="27" t="s">
        <v>52</v>
      </c>
    </row>
    <row r="196" spans="1:14" ht="9.9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2">
        <v>696</v>
      </c>
      <c r="M198" s="27" t="s">
        <v>1629</v>
      </c>
      <c r="N198" s="27" t="s">
        <v>52</v>
      </c>
    </row>
    <row r="199" spans="1:14" ht="9.9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3" t="s">
        <v>1680</v>
      </c>
      <c r="M221" s="27" t="s">
        <v>1681</v>
      </c>
      <c r="N221" s="27" t="s">
        <v>52</v>
      </c>
    </row>
    <row r="222" spans="1:14" ht="9.9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3" t="s">
        <v>1683</v>
      </c>
      <c r="M222" s="27" t="s">
        <v>1681</v>
      </c>
      <c r="N222" s="27" t="s">
        <v>52</v>
      </c>
    </row>
    <row r="223" spans="1:14" ht="9.9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3" t="s">
        <v>1680</v>
      </c>
      <c r="M223" s="27" t="s">
        <v>1685</v>
      </c>
      <c r="N223" s="27" t="s">
        <v>52</v>
      </c>
    </row>
    <row r="224" spans="1:14" ht="9.9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3" t="s">
        <v>1683</v>
      </c>
      <c r="M224" s="27" t="s">
        <v>1685</v>
      </c>
      <c r="N224" s="27" t="s">
        <v>52</v>
      </c>
    </row>
    <row r="225" spans="1:14" ht="9.9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3" t="s">
        <v>1680</v>
      </c>
      <c r="M228" s="27" t="s">
        <v>1696</v>
      </c>
      <c r="N228" s="27" t="s">
        <v>52</v>
      </c>
    </row>
    <row r="229" spans="1:14" ht="9.9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3" t="s">
        <v>1683</v>
      </c>
      <c r="M229" s="27" t="s">
        <v>1696</v>
      </c>
      <c r="N229" s="27" t="s">
        <v>52</v>
      </c>
    </row>
    <row r="230" spans="1:14" ht="9.9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3" t="s">
        <v>1680</v>
      </c>
      <c r="M230" s="27" t="s">
        <v>1699</v>
      </c>
      <c r="N230" s="27" t="s">
        <v>52</v>
      </c>
    </row>
    <row r="231" spans="1:14" ht="9.9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3" t="s">
        <v>1683</v>
      </c>
      <c r="M231" s="27" t="s">
        <v>1699</v>
      </c>
      <c r="N231" s="27" t="s">
        <v>52</v>
      </c>
    </row>
    <row r="232" spans="1:14" ht="9.9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4">
        <v>4827</v>
      </c>
      <c r="M235" s="27" t="s">
        <v>105</v>
      </c>
      <c r="N235" s="27" t="s">
        <v>52</v>
      </c>
    </row>
    <row r="236" spans="1:14" ht="9.9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4">
        <v>4796</v>
      </c>
      <c r="M236" s="27" t="s">
        <v>105</v>
      </c>
      <c r="N236" s="27" t="s">
        <v>52</v>
      </c>
    </row>
    <row r="237" spans="1:14" ht="9.9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2">
        <v>76201</v>
      </c>
      <c r="M245" s="27" t="s">
        <v>1707</v>
      </c>
      <c r="N245" s="27" t="s">
        <v>52</v>
      </c>
    </row>
    <row r="246" spans="1:14" ht="9.9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2">
        <v>76202</v>
      </c>
      <c r="M246" s="27" t="s">
        <v>1707</v>
      </c>
      <c r="N246" s="27" t="s">
        <v>52</v>
      </c>
    </row>
    <row r="247" spans="1:14" ht="9.9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2">
        <v>76203</v>
      </c>
      <c r="M247" s="27" t="s">
        <v>1707</v>
      </c>
      <c r="N247" s="27" t="s">
        <v>52</v>
      </c>
    </row>
    <row r="248" spans="1:14" ht="9.9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2">
        <v>76204</v>
      </c>
      <c r="M248" s="27" t="s">
        <v>1707</v>
      </c>
      <c r="N248" s="27" t="s">
        <v>52</v>
      </c>
    </row>
    <row r="249" spans="1:14" ht="9.9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2">
        <v>76205</v>
      </c>
      <c r="M249" s="27" t="s">
        <v>1707</v>
      </c>
      <c r="N249" s="27" t="s">
        <v>52</v>
      </c>
    </row>
    <row r="250" spans="1:14" ht="9.9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3" t="s">
        <v>1769</v>
      </c>
      <c r="M268" s="27" t="s">
        <v>1450</v>
      </c>
      <c r="N268" s="27" t="s">
        <v>52</v>
      </c>
    </row>
    <row r="269" spans="1:14" ht="9.9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3" t="s">
        <v>1814</v>
      </c>
      <c r="N288" s="27" t="s">
        <v>52</v>
      </c>
    </row>
    <row r="289" spans="1:14" ht="9.9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2">
        <v>5010</v>
      </c>
      <c r="M290" s="27" t="s">
        <v>1818</v>
      </c>
      <c r="N290" s="27" t="s">
        <v>52</v>
      </c>
    </row>
    <row r="291" spans="1:14" ht="9.9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3" t="s">
        <v>1830</v>
      </c>
      <c r="M296" s="27" t="s">
        <v>1831</v>
      </c>
      <c r="N296" s="27" t="s">
        <v>52</v>
      </c>
    </row>
    <row r="297" spans="1:14" ht="9.9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5" t="s">
        <v>2858</v>
      </c>
      <c r="L297" s="65" t="s">
        <v>2858</v>
      </c>
      <c r="M297" s="65" t="s">
        <v>2858</v>
      </c>
      <c r="N297" s="65" t="s">
        <v>2858</v>
      </c>
    </row>
    <row r="298" spans="1:14" ht="9.9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5" t="s">
        <v>366</v>
      </c>
      <c r="I319" s="27" t="s">
        <v>82</v>
      </c>
    </row>
    <row r="320" spans="1:9" ht="9.9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5" t="s">
        <v>388</v>
      </c>
      <c r="I328" s="27" t="s">
        <v>82</v>
      </c>
    </row>
    <row r="329" spans="1:9" ht="9.9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" customHeight="1">
      <c r="A467" s="36" t="s">
        <v>2851</v>
      </c>
      <c r="B467" s="53"/>
      <c r="C467" s="53"/>
      <c r="D467" s="53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3"/>
      <c r="C468" s="53"/>
      <c r="D468" s="53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" customHeight="1">
      <c r="A469" s="36" t="s">
        <v>1437</v>
      </c>
      <c r="B469" s="5" t="s">
        <v>2858</v>
      </c>
      <c r="C469" s="53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" customHeight="1">
      <c r="A470" s="65" t="s">
        <v>2858</v>
      </c>
      <c r="B470" s="65" t="s">
        <v>2858</v>
      </c>
      <c r="C470" s="65" t="s">
        <v>2858</v>
      </c>
      <c r="D470" s="65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" customHeight="1">
      <c r="F613" s="27" t="s">
        <v>977</v>
      </c>
      <c r="G613" s="27" t="s">
        <v>978</v>
      </c>
      <c r="H613" s="55" t="s">
        <v>979</v>
      </c>
      <c r="I613" s="27" t="s">
        <v>84</v>
      </c>
    </row>
    <row r="614" spans="6:9" ht="9.9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" customHeight="1">
      <c r="F636" s="27" t="s">
        <v>1024</v>
      </c>
      <c r="G636" s="27" t="s">
        <v>963</v>
      </c>
      <c r="H636" s="55" t="s">
        <v>1025</v>
      </c>
      <c r="I636" s="27" t="s">
        <v>84</v>
      </c>
    </row>
    <row r="637" spans="6:9" ht="9.9" customHeight="1">
      <c r="F637" s="27" t="s">
        <v>1026</v>
      </c>
      <c r="G637" s="27" t="s">
        <v>175</v>
      </c>
      <c r="H637" s="55" t="s">
        <v>1027</v>
      </c>
      <c r="I637" s="27" t="s">
        <v>84</v>
      </c>
    </row>
    <row r="638" spans="6:9" ht="9.9" customHeight="1">
      <c r="F638" s="27" t="s">
        <v>1028</v>
      </c>
      <c r="G638" s="27" t="s">
        <v>573</v>
      </c>
      <c r="H638" s="55" t="s">
        <v>1029</v>
      </c>
      <c r="I638" s="27" t="s">
        <v>84</v>
      </c>
    </row>
    <row r="639" spans="6:9" ht="9.9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" customHeight="1">
      <c r="F648" s="27" t="s">
        <v>1046</v>
      </c>
      <c r="G648" s="27" t="s">
        <v>1047</v>
      </c>
      <c r="H648" s="55" t="s">
        <v>1048</v>
      </c>
      <c r="I648" s="27" t="s">
        <v>84</v>
      </c>
    </row>
    <row r="649" spans="6:9" ht="9.9" customHeight="1">
      <c r="F649" s="27" t="s">
        <v>1046</v>
      </c>
      <c r="G649" s="27" t="s">
        <v>1047</v>
      </c>
      <c r="H649" s="55" t="s">
        <v>1048</v>
      </c>
      <c r="I649" s="27" t="s">
        <v>84</v>
      </c>
    </row>
    <row r="650" spans="6:9" ht="9.9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" customHeight="1">
      <c r="F655" s="27" t="s">
        <v>1059</v>
      </c>
      <c r="G655" s="27" t="s">
        <v>573</v>
      </c>
      <c r="H655" s="55" t="s">
        <v>1060</v>
      </c>
      <c r="I655" s="27" t="s">
        <v>84</v>
      </c>
    </row>
    <row r="656" spans="6:9" ht="9.9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" customHeight="1">
      <c r="F663" s="27" t="s">
        <v>1073</v>
      </c>
      <c r="G663" s="27" t="s">
        <v>312</v>
      </c>
      <c r="H663" s="55" t="s">
        <v>1074</v>
      </c>
      <c r="I663" s="27" t="s">
        <v>84</v>
      </c>
    </row>
    <row r="664" spans="6:9" ht="9.9" customHeight="1">
      <c r="F664" s="27" t="s">
        <v>1075</v>
      </c>
      <c r="G664" s="27" t="s">
        <v>573</v>
      </c>
      <c r="H664" s="55" t="s">
        <v>1076</v>
      </c>
      <c r="I664" s="27" t="s">
        <v>84</v>
      </c>
    </row>
    <row r="665" spans="6:9" ht="9.9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" customHeight="1">
      <c r="F674" s="27" t="s">
        <v>1093</v>
      </c>
      <c r="G674" s="27" t="s">
        <v>508</v>
      </c>
      <c r="H674" s="55" t="s">
        <v>1094</v>
      </c>
      <c r="I674" s="27" t="s">
        <v>84</v>
      </c>
    </row>
    <row r="675" spans="6:9" ht="9.9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" customHeight="1">
      <c r="F683" s="27" t="s">
        <v>1107</v>
      </c>
      <c r="G683" s="27" t="s">
        <v>508</v>
      </c>
      <c r="H683" s="55" t="s">
        <v>1108</v>
      </c>
      <c r="I683" s="27" t="s">
        <v>84</v>
      </c>
    </row>
    <row r="684" spans="6:9" ht="9.9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" customHeight="1">
      <c r="F696" s="27" t="s">
        <v>1128</v>
      </c>
      <c r="G696" s="27" t="s">
        <v>508</v>
      </c>
      <c r="H696" s="55" t="s">
        <v>1129</v>
      </c>
      <c r="I696" s="27" t="s">
        <v>84</v>
      </c>
    </row>
    <row r="697" spans="6:9" ht="9.9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" customHeight="1">
      <c r="F702" s="27" t="s">
        <v>1138</v>
      </c>
      <c r="G702" s="27" t="s">
        <v>200</v>
      </c>
      <c r="H702" s="55" t="s">
        <v>1139</v>
      </c>
      <c r="I702" s="27" t="s">
        <v>84</v>
      </c>
    </row>
    <row r="703" spans="6:9" ht="9.9" customHeight="1">
      <c r="F703" s="27" t="s">
        <v>1140</v>
      </c>
      <c r="G703" s="27" t="s">
        <v>200</v>
      </c>
      <c r="H703" s="55" t="s">
        <v>1141</v>
      </c>
      <c r="I703" s="27" t="s">
        <v>84</v>
      </c>
    </row>
    <row r="704" spans="6:9" ht="9.9" customHeight="1">
      <c r="F704" s="27" t="s">
        <v>1142</v>
      </c>
      <c r="G704" s="27" t="s">
        <v>508</v>
      </c>
      <c r="H704" s="55" t="s">
        <v>1143</v>
      </c>
      <c r="I704" s="27" t="s">
        <v>84</v>
      </c>
    </row>
    <row r="705" spans="6:9" ht="9.9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" customHeight="1">
      <c r="F739" s="65" t="s">
        <v>2858</v>
      </c>
      <c r="G739" s="65" t="s">
        <v>2858</v>
      </c>
      <c r="H739" s="65" t="s">
        <v>2858</v>
      </c>
      <c r="I739" s="65" t="s">
        <v>2858</v>
      </c>
    </row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2026-05-04T20:03:27Z</cp:lastPrinted>
  <dcterms:created xsi:type="dcterms:W3CDTF">2024-12-23T15:51:12Z</dcterms:created>
  <dcterms:modified xsi:type="dcterms:W3CDTF">2026-05-04T20:19:51Z</dcterms:modified>
</cp:coreProperties>
</file>